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z25\Energie\EnergiebilanzNds\EB-Archiv_LAK\"/>
    </mc:Choice>
  </mc:AlternateContent>
  <bookViews>
    <workbookView xWindow="0" yWindow="0" windowWidth="25200" windowHeight="11520"/>
  </bookViews>
  <sheets>
    <sheet name="joul02" sheetId="1" r:id="rId1"/>
  </sheets>
  <definedNames>
    <definedName name="Betriebsverbrauch_PreAG">#REF!</definedName>
    <definedName name="DrehstromEV">#REF!</definedName>
    <definedName name="Einphasenstrom">#REF!</definedName>
    <definedName name="IKWEigenverbrauch">#REF!</definedName>
    <definedName name="NetzverlustHBA">#REF!</definedName>
    <definedName name="PreAGBezug">#REF!</definedName>
    <definedName name="SchleußeBremerhaven">#REF!</definedName>
    <definedName name="SWHBNetto">#REF!</definedName>
    <definedName name="Tab01_start">#REF!</definedName>
    <definedName name="Tab02_start">#REF!</definedName>
    <definedName name="Tab03.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7a_start">#REF!</definedName>
    <definedName name="Tab07b_start">#REF!</definedName>
    <definedName name="Tab08a_start">#REF!</definedName>
    <definedName name="Tab08b_start">#REF!</definedName>
    <definedName name="Tab09_start">#REF!</definedName>
    <definedName name="Tab10_start">#REF!</definedName>
    <definedName name="Tab11_start">#REF!</definedName>
    <definedName name="Tab12_start">#REF!</definedName>
    <definedName name="Tab4.2Voe_start">#REF!</definedName>
    <definedName name="Tab4.3Voe_start">#REF!</definedName>
    <definedName name="TabNG1_start">#REF!</definedName>
    <definedName name="TabNG2_start">#REF!</definedName>
    <definedName name="UmrEinspBrutto">#REF!</definedName>
    <definedName name="UmrEinspNetto">#REF!</definedName>
    <definedName name="UmwEinsBahnstrom">#REF!</definedName>
    <definedName name="UmwEinsFarge">#REF!</definedName>
    <definedName name="ÜNHBezug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2" i="1" l="1"/>
  <c r="AL82" i="1"/>
  <c r="AN81" i="1"/>
  <c r="AL81" i="1"/>
  <c r="AN80" i="1"/>
  <c r="AL80" i="1"/>
  <c r="AN79" i="1"/>
  <c r="AL79" i="1"/>
  <c r="AN78" i="1"/>
  <c r="AL78" i="1"/>
  <c r="AN77" i="1"/>
  <c r="AL77" i="1"/>
  <c r="AN76" i="1"/>
  <c r="AL76" i="1"/>
  <c r="AN75" i="1"/>
  <c r="AL75" i="1"/>
  <c r="AN74" i="1"/>
  <c r="AL74" i="1"/>
  <c r="AN73" i="1"/>
  <c r="AL73" i="1"/>
  <c r="AN72" i="1"/>
  <c r="AL72" i="1"/>
  <c r="AN71" i="1"/>
  <c r="AL71" i="1"/>
  <c r="AN70" i="1"/>
  <c r="AL70" i="1"/>
  <c r="AN69" i="1"/>
  <c r="AL69" i="1"/>
  <c r="AN68" i="1"/>
  <c r="AL68" i="1"/>
  <c r="AN67" i="1"/>
  <c r="AL67" i="1"/>
  <c r="AN66" i="1"/>
  <c r="AL66" i="1"/>
  <c r="AN65" i="1"/>
  <c r="AL65" i="1"/>
  <c r="AN64" i="1"/>
  <c r="AL64" i="1"/>
  <c r="AN63" i="1"/>
  <c r="AL63" i="1"/>
  <c r="AN62" i="1"/>
  <c r="AL62" i="1"/>
  <c r="AN61" i="1"/>
  <c r="AL61" i="1"/>
  <c r="AN60" i="1"/>
  <c r="AL60" i="1"/>
  <c r="AN59" i="1"/>
  <c r="AL59" i="1"/>
  <c r="AN58" i="1"/>
  <c r="AL58" i="1"/>
  <c r="AN57" i="1"/>
  <c r="AL57" i="1"/>
  <c r="AN56" i="1"/>
  <c r="AL56" i="1"/>
  <c r="AN55" i="1"/>
  <c r="AL55" i="1"/>
  <c r="AN54" i="1"/>
  <c r="AL54" i="1"/>
  <c r="AN53" i="1"/>
  <c r="AL53" i="1"/>
  <c r="AN52" i="1"/>
  <c r="AL52" i="1"/>
  <c r="AN51" i="1"/>
  <c r="AL51" i="1"/>
  <c r="AN50" i="1"/>
  <c r="AL50" i="1"/>
  <c r="AN49" i="1"/>
  <c r="AL49" i="1"/>
  <c r="AN48" i="1"/>
  <c r="AL48" i="1"/>
  <c r="AN47" i="1"/>
  <c r="AL47" i="1"/>
  <c r="AN46" i="1"/>
  <c r="AL46" i="1"/>
  <c r="AN45" i="1"/>
  <c r="AL45" i="1"/>
  <c r="AN44" i="1"/>
  <c r="AL44" i="1"/>
  <c r="AN43" i="1"/>
  <c r="AL43" i="1"/>
  <c r="AN42" i="1"/>
  <c r="AL42" i="1"/>
  <c r="AN41" i="1"/>
  <c r="AL41" i="1"/>
  <c r="AN40" i="1"/>
  <c r="AL40" i="1"/>
  <c r="AN39" i="1"/>
  <c r="AL39" i="1"/>
  <c r="AN38" i="1"/>
  <c r="AL38" i="1"/>
  <c r="AN37" i="1"/>
  <c r="AL37" i="1"/>
  <c r="AN36" i="1"/>
  <c r="AL36" i="1"/>
  <c r="AN35" i="1"/>
  <c r="AL35" i="1"/>
  <c r="AN34" i="1"/>
  <c r="AL34" i="1"/>
  <c r="AM34" i="1" s="1"/>
  <c r="AN33" i="1"/>
  <c r="AL33" i="1"/>
  <c r="AN32" i="1"/>
  <c r="AL32" i="1"/>
  <c r="AN31" i="1"/>
  <c r="AL31" i="1"/>
  <c r="AN30" i="1"/>
  <c r="AL30" i="1"/>
  <c r="AN29" i="1"/>
  <c r="AL29" i="1"/>
  <c r="AN28" i="1"/>
  <c r="AL28" i="1"/>
  <c r="AN27" i="1"/>
  <c r="AL27" i="1"/>
  <c r="AN26" i="1"/>
  <c r="AL26" i="1"/>
  <c r="AN25" i="1"/>
  <c r="AL25" i="1"/>
  <c r="AN24" i="1"/>
  <c r="AL24" i="1"/>
  <c r="AN23" i="1"/>
  <c r="AM23" i="1" s="1"/>
  <c r="AL23" i="1"/>
  <c r="AN22" i="1"/>
  <c r="AL22" i="1"/>
  <c r="AN21" i="1"/>
  <c r="AL21" i="1"/>
  <c r="AN20" i="1"/>
  <c r="AL20" i="1"/>
  <c r="AN19" i="1"/>
  <c r="AL19" i="1"/>
  <c r="AN18" i="1"/>
  <c r="AL18" i="1"/>
  <c r="AN17" i="1"/>
  <c r="AL17" i="1"/>
  <c r="AN16" i="1"/>
  <c r="AL16" i="1"/>
  <c r="AN15" i="1"/>
  <c r="AL15" i="1"/>
  <c r="AN14" i="1"/>
  <c r="AL14" i="1"/>
  <c r="AN13" i="1"/>
  <c r="AL13" i="1"/>
  <c r="AN12" i="1"/>
  <c r="AL12" i="1"/>
  <c r="AN11" i="1"/>
  <c r="AL11" i="1"/>
  <c r="AN10" i="1"/>
  <c r="AL10" i="1"/>
  <c r="AN9" i="1"/>
  <c r="AL9" i="1"/>
  <c r="AN8" i="1"/>
  <c r="AL8" i="1"/>
  <c r="AN7" i="1"/>
  <c r="AL7" i="1"/>
  <c r="AN6" i="1"/>
  <c r="AL6" i="1"/>
  <c r="AM35" i="1" l="1"/>
  <c r="AM37" i="1"/>
  <c r="AM39" i="1"/>
  <c r="AM41" i="1"/>
  <c r="AM45" i="1"/>
  <c r="AM47" i="1"/>
  <c r="AM49" i="1"/>
  <c r="AM55" i="1"/>
  <c r="AM24" i="1"/>
  <c r="AM26" i="1"/>
  <c r="AM28" i="1"/>
  <c r="AM30" i="1"/>
  <c r="AM32" i="1"/>
  <c r="AM9" i="1"/>
  <c r="AM11" i="1"/>
  <c r="AM15" i="1"/>
  <c r="AM17" i="1"/>
  <c r="AM19" i="1"/>
  <c r="AM21" i="1"/>
  <c r="AM58" i="1"/>
  <c r="AM66" i="1"/>
  <c r="AM68" i="1"/>
  <c r="AM70" i="1"/>
  <c r="AM80" i="1"/>
  <c r="AM82" i="1"/>
  <c r="AM25" i="1"/>
  <c r="AM36" i="1"/>
  <c r="AM61" i="1"/>
  <c r="AM65" i="1"/>
  <c r="AM73" i="1"/>
  <c r="AM77" i="1"/>
  <c r="AM8" i="1"/>
  <c r="AM12" i="1"/>
  <c r="AM14" i="1"/>
  <c r="AM20" i="1"/>
  <c r="AM22" i="1"/>
  <c r="AM27" i="1"/>
  <c r="AM29" i="1"/>
  <c r="AM33" i="1"/>
  <c r="AM38" i="1"/>
  <c r="AM40" i="1"/>
  <c r="AM42" i="1"/>
  <c r="AM44" i="1"/>
  <c r="AM50" i="1"/>
  <c r="AM52" i="1"/>
  <c r="AM54" i="1"/>
  <c r="AM56" i="1"/>
  <c r="AM62" i="1"/>
  <c r="AM76" i="1"/>
  <c r="AM59" i="1"/>
  <c r="AM63" i="1"/>
  <c r="AM71" i="1"/>
  <c r="AM75" i="1"/>
  <c r="AM79" i="1"/>
  <c r="AM6" i="1"/>
  <c r="AM16" i="1"/>
  <c r="AM18" i="1"/>
  <c r="AM31" i="1"/>
  <c r="AM51" i="1"/>
  <c r="AM53" i="1"/>
  <c r="AM60" i="1"/>
  <c r="AM67" i="1"/>
  <c r="AM69" i="1"/>
  <c r="AM72" i="1"/>
  <c r="AM74" i="1"/>
  <c r="AM81" i="1"/>
  <c r="AM7" i="1"/>
  <c r="AM10" i="1"/>
  <c r="AM13" i="1"/>
  <c r="AM48" i="1"/>
  <c r="AM57" i="1"/>
  <c r="AM64" i="1"/>
  <c r="AM78" i="1"/>
  <c r="AM43" i="1"/>
  <c r="AM46" i="1"/>
</calcChain>
</file>

<file path=xl/sharedStrings.xml><?xml version="1.0" encoding="utf-8"?>
<sst xmlns="http://schemas.openxmlformats.org/spreadsheetml/2006/main" count="142" uniqueCount="116">
  <si>
    <t>Zeile</t>
  </si>
  <si>
    <t>Steinkohlen</t>
  </si>
  <si>
    <t>Braunkohlen</t>
  </si>
  <si>
    <t>Mineralöle</t>
  </si>
  <si>
    <t>Gase</t>
  </si>
  <si>
    <t>Erneuerbare Energien</t>
  </si>
  <si>
    <t>Elektrischer Strom und andere Energieträger</t>
  </si>
  <si>
    <t>ENERGIETRÄGER insgesamt</t>
  </si>
  <si>
    <t>Kohle</t>
  </si>
  <si>
    <t>Briketts</t>
  </si>
  <si>
    <t>Koks</t>
  </si>
  <si>
    <t>Kohlen-wert-stoffe</t>
  </si>
  <si>
    <t>Andere Braun-kohlen-produkte</t>
  </si>
  <si>
    <t>Hart-braun-kohle</t>
  </si>
  <si>
    <t>Erdöl (roh)</t>
  </si>
  <si>
    <t>Otto-kraft-stoffe</t>
  </si>
  <si>
    <t>Roh- benzin</t>
  </si>
  <si>
    <t>Flug-turbinen-kraft-stoffe</t>
  </si>
  <si>
    <t>Diesel-kraft-stoffe</t>
  </si>
  <si>
    <t>Heizöl</t>
  </si>
  <si>
    <t>Petrol-koks</t>
  </si>
  <si>
    <t>Andere Mineral-ölpro-dukte</t>
  </si>
  <si>
    <t>Flüssig- gas</t>
  </si>
  <si>
    <t>Raffine-riegas</t>
  </si>
  <si>
    <t>Kokerei- u. Stadt-gas</t>
  </si>
  <si>
    <t>Gichtgas u. Konver-tergas</t>
  </si>
  <si>
    <t>Erdgas, Erdölgas</t>
  </si>
  <si>
    <t>Wasser-kraft</t>
  </si>
  <si>
    <t>Wind- u. Photo-voltaik-anlagen</t>
  </si>
  <si>
    <t>Klärgas und andere Biogase</t>
  </si>
  <si>
    <t>Biomasse</t>
  </si>
  <si>
    <t>Abfälle (biogene Fraktion)</t>
  </si>
  <si>
    <t>Sonst. erneuerb. Energien</t>
  </si>
  <si>
    <t>Strom</t>
  </si>
  <si>
    <t>Kern- energie</t>
  </si>
  <si>
    <t>Fern-wärme</t>
  </si>
  <si>
    <t>andere</t>
  </si>
  <si>
    <t>davon</t>
  </si>
  <si>
    <t>Summe</t>
  </si>
  <si>
    <t>leicht</t>
  </si>
  <si>
    <t>schwer</t>
  </si>
  <si>
    <t>Primär- energie- träger</t>
  </si>
  <si>
    <t>Sekund.- Energie- träger</t>
  </si>
  <si>
    <t>TJ</t>
  </si>
  <si>
    <t>PRIMÄR-</t>
  </si>
  <si>
    <t>ENERGIEBILANZ</t>
  </si>
  <si>
    <t>Gewinnung</t>
  </si>
  <si>
    <t>Bezüge</t>
  </si>
  <si>
    <t>Bestandsentnahmen</t>
  </si>
  <si>
    <t>Energieaufkommen</t>
  </si>
  <si>
    <t>Lieferungen</t>
  </si>
  <si>
    <t>Bestandsaufstockungen</t>
  </si>
  <si>
    <t>Primärenergieverbrauch</t>
  </si>
  <si>
    <t>UMWANDLUNGSBILANZ</t>
  </si>
  <si>
    <t>Umwandlungseinsatz</t>
  </si>
  <si>
    <t>Kokereien</t>
  </si>
  <si>
    <t>Öffentliche Wärmekraftwerke (ohne HKW)</t>
  </si>
  <si>
    <t>Industriewärmekraftwerke</t>
  </si>
  <si>
    <t>Kernkraftwerke</t>
  </si>
  <si>
    <t>Wasserkraftwerke</t>
  </si>
  <si>
    <t>Windkraft- und Photovoltaikanlagen</t>
  </si>
  <si>
    <t>Heizkraftwerke, Fernheizwerke</t>
  </si>
  <si>
    <t>Hochöfen, Konverter</t>
  </si>
  <si>
    <t>Raffinerien</t>
  </si>
  <si>
    <t>Sonstige Energieerzeuger</t>
  </si>
  <si>
    <t>Umwandlungseinsatz insgesamt</t>
  </si>
  <si>
    <t>Umwandlungsausstoß</t>
  </si>
  <si>
    <t>Umwandlungsausstoß  insgesamt</t>
  </si>
  <si>
    <t>Verbrauch in d. Energie-gewinnung und in den Umwandlungsbereichen</t>
  </si>
  <si>
    <t>Braunkohlengruben</t>
  </si>
  <si>
    <t>Kraftwerke, Heizwerke</t>
  </si>
  <si>
    <t>Erdöl- und Erdgasgewinnung</t>
  </si>
  <si>
    <t>E.-verbrauch im Umwandlungsbereich insgesamt</t>
  </si>
  <si>
    <t>Fackel- und Leitungsverluste</t>
  </si>
  <si>
    <t>Energieangebot nach Umwandlungsbilanz</t>
  </si>
  <si>
    <t>Nichtenergetischer Verbrauch</t>
  </si>
  <si>
    <t>Statistische Differenzen</t>
  </si>
  <si>
    <t>ENDENERGIEVERBRAUCH</t>
  </si>
  <si>
    <t>nach Sektoren</t>
  </si>
  <si>
    <t>Gewinnung von Steinen und Erden, sonst. Bergbau</t>
  </si>
  <si>
    <t>Ernährungsgewerbe</t>
  </si>
  <si>
    <t>Tabakverarbeitung</t>
  </si>
  <si>
    <t>Textilgewerbe</t>
  </si>
  <si>
    <t>Bekleidungsgewerbe</t>
  </si>
  <si>
    <t>Ledergewerbe</t>
  </si>
  <si>
    <t>Holzgewerbe</t>
  </si>
  <si>
    <t>Papiergewerbe</t>
  </si>
  <si>
    <t>Verlags-, Druckgewerbe, Vervielfältigung von bespielt. Ton-, Bild- u. Datenträgern</t>
  </si>
  <si>
    <t>Chemische Industrie</t>
  </si>
  <si>
    <t>Herstellung v. Gummi- u. Kunststoffwaren</t>
  </si>
  <si>
    <t>Glasgewerbe, Keramik, Verarb. v. Steinen und Erden</t>
  </si>
  <si>
    <t>Metallerzeugung und -bearbeitung</t>
  </si>
  <si>
    <t>Herstellung v. Metallerzeugnissen</t>
  </si>
  <si>
    <t>Maschinenbau</t>
  </si>
  <si>
    <t>Herstellung v. Büromaschinen, Datenverarbeitungsgeräten u. -einrichtungen</t>
  </si>
  <si>
    <t>Herstellung v. Geräten der Elektrizitätserzeugung, -verteilung u.ä.</t>
  </si>
  <si>
    <t>Rundfunk-, Fernseh- und Nachrichtentechnik</t>
  </si>
  <si>
    <t>Medizin-, Meß-, Steuer- u. Regelungstechnik, Optik</t>
  </si>
  <si>
    <t>Herstellung v. Kraftwagen u. Kraftwagenteilen</t>
  </si>
  <si>
    <t>Sonstiger Fahrzeugbau</t>
  </si>
  <si>
    <t>Herstellg. v. Möbeln, Schmuck, Musikinstr., Sportgeräten, Spielw. u. sonst. Erzeugn.</t>
  </si>
  <si>
    <t>Recycling</t>
  </si>
  <si>
    <t>Gew. Steine u. Erden, sonst. Bergbau, verarb. Gewerbe insg.</t>
  </si>
  <si>
    <t>Vorleistungsgüterproduktion ohne Energiegewinnungs- u.Umwandlungsbereiche</t>
  </si>
  <si>
    <t>Investitionsgüterproduktion</t>
  </si>
  <si>
    <t>Gebrauchsgüterproduktion</t>
  </si>
  <si>
    <t>Verbrauchsgüterproduktion</t>
  </si>
  <si>
    <t>Schienenverkehr</t>
  </si>
  <si>
    <t>Straßenverkehr</t>
  </si>
  <si>
    <t>Luftverkehr</t>
  </si>
  <si>
    <t>Küsten- und Binnenschiffahrt</t>
  </si>
  <si>
    <t>Verkehr insgesamt</t>
  </si>
  <si>
    <t>Haushalte</t>
  </si>
  <si>
    <t>Gewerbe, Handel, Dienstleistungen u. übrige Verbraucher</t>
  </si>
  <si>
    <t>Haushalte, Gewerbe, Handel und Dienstleisttungen u. übrige Verbraucher</t>
  </si>
  <si>
    <t>Energiebilanz_Niedersachsen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</si>
</sst>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\ \-\ \ ;"/>
    <numFmt numFmtId="165" formatCode="#,##0;\-#,##0;\ \ ;"/>
    <numFmt numFmtId="166" formatCode="#,##0;\-#,##0;\ \ \ ;"/>
    <numFmt numFmtId="167" formatCode="#,##0.000;\-#,##0.000;\ \ \ ;"/>
    <numFmt numFmtId="168" formatCode="#,##0.000;\-#,##0.000;\ \-\ \ ;"/>
  </numFmts>
  <fonts count="7">
    <font>
      <sz val="10"/>
      <name val="Arial"/>
    </font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horizontal="center"/>
    </xf>
  </cellStyleXfs>
  <cellXfs count="239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30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164" fontId="2" fillId="0" borderId="17" xfId="1" applyNumberFormat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right" vertical="center"/>
    </xf>
    <xf numFmtId="165" fontId="2" fillId="0" borderId="4" xfId="1" applyNumberFormat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vertical="center"/>
    </xf>
    <xf numFmtId="164" fontId="2" fillId="0" borderId="43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45" xfId="1" applyNumberFormat="1" applyFont="1" applyFill="1" applyBorder="1" applyAlignment="1">
      <alignment horizontal="right" vertical="center"/>
    </xf>
    <xf numFmtId="3" fontId="2" fillId="0" borderId="44" xfId="1" applyNumberFormat="1" applyFont="1" applyFill="1" applyBorder="1" applyAlignment="1">
      <alignment horizontal="right" vertical="center"/>
    </xf>
    <xf numFmtId="166" fontId="2" fillId="0" borderId="44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5" fontId="2" fillId="0" borderId="16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horizontal="right" vertical="center"/>
    </xf>
    <xf numFmtId="166" fontId="2" fillId="0" borderId="47" xfId="1" applyNumberFormat="1" applyFont="1" applyFill="1" applyBorder="1" applyAlignment="1">
      <alignment horizontal="right" vertical="center"/>
    </xf>
    <xf numFmtId="166" fontId="2" fillId="0" borderId="28" xfId="1" applyNumberFormat="1" applyFont="1" applyFill="1" applyBorder="1" applyAlignment="1">
      <alignment horizontal="right" vertical="center"/>
    </xf>
    <xf numFmtId="166" fontId="2" fillId="0" borderId="48" xfId="1" applyNumberFormat="1" applyFont="1" applyFill="1" applyBorder="1" applyAlignment="1">
      <alignment horizontal="right" vertical="center"/>
    </xf>
    <xf numFmtId="164" fontId="2" fillId="0" borderId="28" xfId="1" applyNumberFormat="1" applyFont="1" applyFill="1" applyBorder="1" applyAlignment="1">
      <alignment horizontal="right" vertical="center"/>
    </xf>
    <xf numFmtId="164" fontId="2" fillId="0" borderId="27" xfId="1" applyNumberFormat="1" applyFont="1" applyFill="1" applyBorder="1" applyAlignment="1">
      <alignment horizontal="right" vertical="center"/>
    </xf>
    <xf numFmtId="164" fontId="2" fillId="0" borderId="32" xfId="1" applyNumberFormat="1" applyFont="1" applyFill="1" applyBorder="1" applyAlignment="1">
      <alignment horizontal="right" vertical="center"/>
    </xf>
    <xf numFmtId="0" fontId="2" fillId="0" borderId="50" xfId="1" applyFont="1" applyFill="1" applyBorder="1" applyAlignment="1">
      <alignment vertical="center"/>
    </xf>
    <xf numFmtId="164" fontId="2" fillId="0" borderId="33" xfId="1" applyNumberFormat="1" applyFont="1" applyFill="1" applyBorder="1" applyAlignment="1">
      <alignment horizontal="right" vertical="center"/>
    </xf>
    <xf numFmtId="164" fontId="2" fillId="0" borderId="30" xfId="1" applyNumberFormat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166" fontId="2" fillId="0" borderId="49" xfId="1" applyNumberFormat="1" applyFont="1" applyFill="1" applyBorder="1" applyAlignment="1">
      <alignment horizontal="right" vertical="center"/>
    </xf>
    <xf numFmtId="164" fontId="2" fillId="0" borderId="51" xfId="1" applyNumberFormat="1" applyFont="1" applyFill="1" applyBorder="1" applyAlignment="1">
      <alignment horizontal="right" vertical="center"/>
    </xf>
    <xf numFmtId="3" fontId="2" fillId="0" borderId="30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4" fontId="2" fillId="0" borderId="49" xfId="1" applyNumberFormat="1" applyFont="1" applyFill="1" applyBorder="1" applyAlignment="1">
      <alignment horizontal="right" vertical="center"/>
    </xf>
    <xf numFmtId="165" fontId="2" fillId="0" borderId="50" xfId="1" applyNumberFormat="1" applyFont="1" applyFill="1" applyBorder="1" applyAlignment="1">
      <alignment horizontal="right" vertical="center"/>
    </xf>
    <xf numFmtId="3" fontId="2" fillId="0" borderId="43" xfId="1" applyNumberFormat="1" applyFont="1" applyFill="1" applyBorder="1" applyAlignment="1">
      <alignment horizontal="right" vertical="center"/>
    </xf>
    <xf numFmtId="1" fontId="2" fillId="0" borderId="43" xfId="1" applyNumberFormat="1" applyFont="1" applyFill="1" applyBorder="1" applyAlignment="1">
      <alignment horizontal="right" vertical="center"/>
    </xf>
    <xf numFmtId="3" fontId="2" fillId="0" borderId="27" xfId="1" applyNumberFormat="1" applyFont="1" applyFill="1" applyBorder="1" applyAlignment="1">
      <alignment horizontal="right" vertical="center"/>
    </xf>
    <xf numFmtId="166" fontId="2" fillId="0" borderId="46" xfId="1" applyNumberFormat="1" applyFont="1" applyFill="1" applyBorder="1" applyAlignment="1">
      <alignment horizontal="right" vertical="center"/>
    </xf>
    <xf numFmtId="3" fontId="2" fillId="0" borderId="28" xfId="1" applyNumberFormat="1" applyFont="1" applyFill="1" applyBorder="1" applyAlignment="1">
      <alignment horizontal="right" vertical="center"/>
    </xf>
    <xf numFmtId="166" fontId="2" fillId="0" borderId="32" xfId="1" applyNumberFormat="1" applyFont="1" applyFill="1" applyBorder="1" applyAlignment="1">
      <alignment horizontal="right" vertical="center"/>
    </xf>
    <xf numFmtId="1" fontId="2" fillId="0" borderId="28" xfId="1" applyNumberFormat="1" applyFont="1" applyFill="1" applyBorder="1" applyAlignment="1">
      <alignment horizontal="right" vertical="center"/>
    </xf>
    <xf numFmtId="165" fontId="2" fillId="0" borderId="32" xfId="1" applyNumberFormat="1" applyFont="1" applyFill="1" applyBorder="1" applyAlignment="1">
      <alignment horizontal="right" vertical="center"/>
    </xf>
    <xf numFmtId="164" fontId="2" fillId="0" borderId="46" xfId="1" applyNumberFormat="1" applyFont="1" applyFill="1" applyBorder="1" applyAlignment="1">
      <alignment horizontal="right" vertical="center"/>
    </xf>
    <xf numFmtId="165" fontId="2" fillId="0" borderId="29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4" fontId="2" fillId="0" borderId="55" xfId="1" applyNumberFormat="1" applyFont="1" applyFill="1" applyBorder="1" applyAlignment="1">
      <alignment horizontal="right" vertical="center"/>
    </xf>
    <xf numFmtId="164" fontId="2" fillId="0" borderId="56" xfId="1" applyNumberFormat="1" applyFont="1" applyFill="1" applyBorder="1" applyAlignment="1">
      <alignment horizontal="right" vertical="center"/>
    </xf>
    <xf numFmtId="164" fontId="2" fillId="0" borderId="57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 vertical="center"/>
    </xf>
    <xf numFmtId="164" fontId="2" fillId="0" borderId="58" xfId="1" applyNumberFormat="1" applyFont="1" applyFill="1" applyBorder="1" applyAlignment="1">
      <alignment horizontal="right" vertical="center"/>
    </xf>
    <xf numFmtId="165" fontId="2" fillId="0" borderId="13" xfId="1" applyNumberFormat="1" applyFont="1" applyFill="1" applyBorder="1" applyAlignment="1">
      <alignment horizontal="right" vertical="center"/>
    </xf>
    <xf numFmtId="165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0" fontId="2" fillId="0" borderId="59" xfId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166" fontId="2" fillId="0" borderId="41" xfId="1" applyNumberFormat="1" applyFont="1" applyFill="1" applyBorder="1" applyAlignment="1">
      <alignment horizontal="right" vertical="center"/>
    </xf>
    <xf numFmtId="164" fontId="2" fillId="0" borderId="48" xfId="1" applyNumberFormat="1" applyFont="1" applyFill="1" applyBorder="1" applyAlignment="1">
      <alignment horizontal="right" vertical="center"/>
    </xf>
    <xf numFmtId="165" fontId="2" fillId="0" borderId="46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/>
    <xf numFmtId="3" fontId="2" fillId="0" borderId="48" xfId="1" applyNumberFormat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1" fontId="2" fillId="0" borderId="30" xfId="1" applyNumberFormat="1" applyFont="1" applyFill="1" applyBorder="1" applyAlignment="1">
      <alignment horizontal="right" vertical="center"/>
    </xf>
    <xf numFmtId="164" fontId="2" fillId="0" borderId="22" xfId="1" applyNumberFormat="1" applyFont="1" applyFill="1" applyBorder="1"/>
    <xf numFmtId="166" fontId="2" fillId="0" borderId="33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right" vertical="center"/>
    </xf>
    <xf numFmtId="166" fontId="2" fillId="0" borderId="22" xfId="1" applyNumberFormat="1" applyFont="1" applyFill="1" applyBorder="1" applyAlignment="1">
      <alignment horizontal="right" vertical="center"/>
    </xf>
    <xf numFmtId="166" fontId="2" fillId="0" borderId="51" xfId="1" applyNumberFormat="1" applyFont="1" applyFill="1" applyBorder="1" applyAlignment="1">
      <alignment horizontal="right" vertical="center"/>
    </xf>
    <xf numFmtId="165" fontId="2" fillId="0" borderId="5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/>
    <xf numFmtId="3" fontId="2" fillId="0" borderId="22" xfId="1" applyNumberFormat="1" applyFont="1" applyFill="1" applyBorder="1" applyAlignment="1">
      <alignment horizontal="right" vertical="center"/>
    </xf>
    <xf numFmtId="164" fontId="2" fillId="0" borderId="52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2" borderId="55" xfId="1" applyNumberFormat="1" applyFont="1" applyFill="1" applyBorder="1" applyAlignment="1">
      <alignment horizontal="right" vertical="center"/>
    </xf>
    <xf numFmtId="0" fontId="2" fillId="0" borderId="9" xfId="1" applyFont="1" applyFill="1" applyBorder="1"/>
    <xf numFmtId="164" fontId="2" fillId="0" borderId="61" xfId="1" applyNumberFormat="1" applyFont="1" applyFill="1" applyBorder="1" applyAlignment="1">
      <alignment horizontal="right" vertical="center"/>
    </xf>
    <xf numFmtId="164" fontId="2" fillId="0" borderId="62" xfId="1" applyNumberFormat="1" applyFont="1" applyFill="1" applyBorder="1" applyAlignment="1">
      <alignment horizontal="right" vertical="center"/>
    </xf>
    <xf numFmtId="164" fontId="2" fillId="0" borderId="25" xfId="1" applyNumberFormat="1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right" vertical="center"/>
    </xf>
    <xf numFmtId="167" fontId="2" fillId="0" borderId="62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165" fontId="2" fillId="0" borderId="9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0" fontId="2" fillId="0" borderId="64" xfId="1" applyFont="1" applyFill="1" applyBorder="1" applyAlignment="1">
      <alignment vertical="center"/>
    </xf>
    <xf numFmtId="165" fontId="2" fillId="0" borderId="44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167" fontId="2" fillId="0" borderId="45" xfId="1" applyNumberFormat="1" applyFont="1" applyFill="1" applyBorder="1" applyAlignment="1">
      <alignment horizontal="right" vertical="center"/>
    </xf>
    <xf numFmtId="166" fontId="2" fillId="0" borderId="42" xfId="1" applyNumberFormat="1" applyFont="1" applyFill="1" applyBorder="1" applyAlignment="1">
      <alignment horizontal="right" vertical="center"/>
    </xf>
    <xf numFmtId="164" fontId="2" fillId="0" borderId="65" xfId="1" applyNumberFormat="1" applyFont="1" applyFill="1" applyBorder="1" applyAlignment="1">
      <alignment horizontal="right" vertical="center"/>
    </xf>
    <xf numFmtId="167" fontId="2" fillId="0" borderId="44" xfId="1" applyNumberFormat="1" applyFont="1" applyFill="1" applyBorder="1" applyAlignment="1">
      <alignment horizontal="right" vertical="center"/>
    </xf>
    <xf numFmtId="164" fontId="2" fillId="0" borderId="42" xfId="1" applyNumberFormat="1" applyFont="1" applyFill="1" applyBorder="1" applyAlignment="1">
      <alignment horizontal="right" vertical="center"/>
    </xf>
    <xf numFmtId="164" fontId="2" fillId="0" borderId="19" xfId="1" applyNumberFormat="1" applyFont="1" applyFill="1" applyBorder="1" applyAlignment="1">
      <alignment horizontal="right" vertical="center"/>
    </xf>
    <xf numFmtId="164" fontId="2" fillId="0" borderId="2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167" fontId="2" fillId="0" borderId="32" xfId="1" applyNumberFormat="1" applyFont="1" applyFill="1" applyBorder="1" applyAlignment="1">
      <alignment horizontal="right" vertical="center"/>
    </xf>
    <xf numFmtId="166" fontId="2" fillId="0" borderId="31" xfId="1" applyNumberFormat="1" applyFont="1" applyFill="1" applyBorder="1" applyAlignment="1">
      <alignment horizontal="right" vertical="center"/>
    </xf>
    <xf numFmtId="164" fontId="2" fillId="0" borderId="31" xfId="1" applyNumberFormat="1" applyFont="1" applyFill="1" applyBorder="1" applyAlignment="1">
      <alignment horizontal="right" vertical="center"/>
    </xf>
    <xf numFmtId="167" fontId="2" fillId="0" borderId="28" xfId="1" applyNumberFormat="1" applyFont="1" applyFill="1" applyBorder="1" applyAlignment="1">
      <alignment horizontal="right" vertical="center"/>
    </xf>
    <xf numFmtId="165" fontId="2" fillId="0" borderId="30" xfId="1" applyNumberFormat="1" applyFont="1" applyFill="1" applyBorder="1" applyAlignment="1">
      <alignment horizontal="right" vertical="center"/>
    </xf>
    <xf numFmtId="3" fontId="2" fillId="0" borderId="66" xfId="1" applyNumberFormat="1" applyFont="1" applyFill="1" applyBorder="1" applyAlignment="1">
      <alignment horizontal="right" vertical="center"/>
    </xf>
    <xf numFmtId="167" fontId="2" fillId="0" borderId="51" xfId="1" applyNumberFormat="1" applyFont="1" applyFill="1" applyBorder="1" applyAlignment="1">
      <alignment horizontal="right" vertical="center"/>
    </xf>
    <xf numFmtId="166" fontId="2" fillId="0" borderId="21" xfId="1" applyNumberFormat="1" applyFont="1" applyFill="1" applyBorder="1" applyAlignment="1">
      <alignment horizontal="right" vertical="center"/>
    </xf>
    <xf numFmtId="164" fontId="2" fillId="0" borderId="21" xfId="1" applyNumberFormat="1" applyFont="1" applyFill="1" applyBorder="1" applyAlignment="1">
      <alignment horizontal="right" vertical="center"/>
    </xf>
    <xf numFmtId="167" fontId="2" fillId="0" borderId="30" xfId="1" applyNumberFormat="1" applyFont="1" applyFill="1" applyBorder="1" applyAlignment="1">
      <alignment horizontal="right" vertical="center"/>
    </xf>
    <xf numFmtId="1" fontId="2" fillId="0" borderId="42" xfId="2" applyNumberFormat="1" applyFont="1" applyFill="1" applyBorder="1" applyAlignment="1">
      <alignment horizontal="left" vertical="center" wrapText="1"/>
    </xf>
    <xf numFmtId="1" fontId="2" fillId="0" borderId="31" xfId="2" applyNumberFormat="1" applyFont="1" applyFill="1" applyBorder="1" applyAlignment="1">
      <alignment horizontal="left" vertical="center" wrapText="1"/>
    </xf>
    <xf numFmtId="166" fontId="2" fillId="0" borderId="43" xfId="1" applyNumberFormat="1" applyFont="1" applyFill="1" applyBorder="1" applyAlignment="1">
      <alignment horizontal="right" vertical="center"/>
    </xf>
    <xf numFmtId="164" fontId="2" fillId="0" borderId="16" xfId="1" applyNumberFormat="1" applyFont="1" applyFill="1" applyBorder="1" applyAlignment="1">
      <alignment horizontal="right" vertical="center"/>
    </xf>
    <xf numFmtId="164" fontId="2" fillId="0" borderId="29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right" vertical="center"/>
    </xf>
    <xf numFmtId="164" fontId="2" fillId="0" borderId="50" xfId="1" applyNumberFormat="1" applyFont="1" applyFill="1" applyBorder="1" applyAlignment="1">
      <alignment horizontal="right" vertical="center"/>
    </xf>
    <xf numFmtId="3" fontId="2" fillId="0" borderId="12" xfId="1" applyNumberFormat="1" applyFont="1" applyFill="1" applyBorder="1" applyAlignment="1">
      <alignment horizontal="right" vertical="center"/>
    </xf>
    <xf numFmtId="167" fontId="2" fillId="0" borderId="55" xfId="1" applyNumberFormat="1" applyFont="1" applyFill="1" applyBorder="1" applyAlignment="1">
      <alignment horizontal="right" vertical="center"/>
    </xf>
    <xf numFmtId="164" fontId="2" fillId="0" borderId="53" xfId="1" applyNumberFormat="1" applyFont="1" applyFill="1" applyBorder="1" applyAlignment="1">
      <alignment horizontal="right" vertical="center"/>
    </xf>
    <xf numFmtId="164" fontId="2" fillId="0" borderId="59" xfId="1" applyNumberFormat="1" applyFont="1" applyFill="1" applyBorder="1" applyAlignment="1">
      <alignment horizontal="right" vertical="center"/>
    </xf>
    <xf numFmtId="166" fontId="2" fillId="0" borderId="5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168" fontId="2" fillId="0" borderId="0" xfId="1" applyNumberFormat="1" applyFont="1" applyFill="1" applyBorder="1"/>
    <xf numFmtId="0" fontId="2" fillId="0" borderId="31" xfId="1" applyFont="1" applyFill="1" applyBorder="1" applyAlignment="1">
      <alignment horizontal="left" wrapText="1"/>
    </xf>
    <xf numFmtId="0" fontId="2" fillId="0" borderId="46" xfId="1" applyFont="1" applyFill="1" applyBorder="1" applyAlignment="1">
      <alignment horizontal="left" wrapText="1"/>
    </xf>
    <xf numFmtId="0" fontId="3" fillId="0" borderId="67" xfId="1" applyFont="1" applyFill="1" applyBorder="1" applyAlignment="1">
      <alignment horizontal="left" wrapText="1"/>
    </xf>
    <xf numFmtId="0" fontId="3" fillId="0" borderId="57" xfId="1" applyFont="1" applyFill="1" applyBorder="1" applyAlignment="1">
      <alignment horizontal="left" wrapText="1"/>
    </xf>
    <xf numFmtId="0" fontId="2" fillId="0" borderId="4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3" fillId="0" borderId="21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 wrapText="1"/>
    </xf>
    <xf numFmtId="0" fontId="2" fillId="0" borderId="65" xfId="1" applyFont="1" applyFill="1" applyBorder="1" applyAlignment="1">
      <alignment horizontal="left" wrapText="1"/>
    </xf>
    <xf numFmtId="0" fontId="2" fillId="0" borderId="35" xfId="1" applyFont="1" applyFill="1" applyBorder="1" applyAlignment="1">
      <alignment horizontal="left" wrapText="1"/>
    </xf>
    <xf numFmtId="1" fontId="2" fillId="0" borderId="42" xfId="2" applyNumberFormat="1" applyFont="1" applyFill="1" applyBorder="1" applyAlignment="1">
      <alignment horizontal="left" vertical="center" wrapText="1"/>
    </xf>
    <xf numFmtId="1" fontId="2" fillId="0" borderId="0" xfId="2" applyNumberFormat="1" applyFont="1" applyFill="1" applyAlignment="1">
      <alignment horizontal="left" vertical="center" wrapText="1"/>
    </xf>
    <xf numFmtId="1" fontId="2" fillId="0" borderId="31" xfId="2" applyNumberFormat="1" applyFont="1" applyFill="1" applyBorder="1" applyAlignment="1">
      <alignment horizontal="left" vertical="center" wrapText="1"/>
    </xf>
    <xf numFmtId="1" fontId="2" fillId="0" borderId="46" xfId="2" applyNumberFormat="1" applyFont="1" applyFill="1" applyBorder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left" wrapText="1"/>
    </xf>
    <xf numFmtId="49" fontId="3" fillId="0" borderId="49" xfId="1" applyNumberFormat="1" applyFont="1" applyFill="1" applyBorder="1" applyAlignment="1">
      <alignment horizontal="left" wrapText="1"/>
    </xf>
    <xf numFmtId="49" fontId="2" fillId="0" borderId="20" xfId="1" applyNumberFormat="1" applyFont="1" applyFill="1" applyBorder="1" applyAlignment="1">
      <alignment horizontal="left" vertical="center" textRotation="90" wrapText="1"/>
    </xf>
    <xf numFmtId="49" fontId="2" fillId="0" borderId="44" xfId="1" applyNumberFormat="1" applyFont="1" applyFill="1" applyBorder="1" applyAlignment="1">
      <alignment horizontal="left" vertical="center" textRotation="90" wrapText="1"/>
    </xf>
    <xf numFmtId="49" fontId="2" fillId="0" borderId="28" xfId="1" applyNumberFormat="1" applyFont="1" applyFill="1" applyBorder="1" applyAlignment="1">
      <alignment horizontal="left" vertical="center" textRotation="90" wrapText="1"/>
    </xf>
    <xf numFmtId="0" fontId="3" fillId="0" borderId="17" xfId="1" applyFont="1" applyFill="1" applyBorder="1" applyAlignment="1">
      <alignment horizontal="center" vertical="center" textRotation="90"/>
    </xf>
    <xf numFmtId="0" fontId="3" fillId="0" borderId="43" xfId="1" applyFont="1" applyFill="1" applyBorder="1" applyAlignment="1">
      <alignment horizontal="center" vertical="center" textRotation="90"/>
    </xf>
    <xf numFmtId="0" fontId="3" fillId="0" borderId="58" xfId="1" applyFont="1" applyFill="1" applyBorder="1" applyAlignment="1">
      <alignment horizontal="center" vertical="center" textRotation="90"/>
    </xf>
    <xf numFmtId="0" fontId="3" fillId="0" borderId="31" xfId="1" applyFont="1" applyFill="1" applyBorder="1" applyAlignment="1">
      <alignment horizontal="left" wrapText="1"/>
    </xf>
    <xf numFmtId="0" fontId="3" fillId="0" borderId="46" xfId="1" applyFont="1" applyFill="1" applyBorder="1" applyAlignment="1">
      <alignment horizontal="left" wrapText="1"/>
    </xf>
    <xf numFmtId="0" fontId="2" fillId="0" borderId="20" xfId="1" applyFont="1" applyFill="1" applyBorder="1" applyAlignment="1">
      <alignment horizontal="center" vertical="center" textRotation="90"/>
    </xf>
    <xf numFmtId="0" fontId="2" fillId="0" borderId="44" xfId="1" applyFont="1" applyFill="1" applyBorder="1" applyAlignment="1">
      <alignment horizontal="center" vertical="center" textRotation="90"/>
    </xf>
    <xf numFmtId="0" fontId="2" fillId="0" borderId="55" xfId="1" applyFont="1" applyFill="1" applyBorder="1" applyAlignment="1">
      <alignment horizontal="center" vertical="center" textRotation="90"/>
    </xf>
    <xf numFmtId="1" fontId="2" fillId="0" borderId="41" xfId="2" applyNumberFormat="1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left" vertical="center" wrapText="1"/>
    </xf>
    <xf numFmtId="49" fontId="2" fillId="0" borderId="21" xfId="1" applyNumberFormat="1" applyFont="1" applyFill="1" applyBorder="1" applyAlignment="1">
      <alignment horizontal="left" wrapText="1"/>
    </xf>
    <xf numFmtId="49" fontId="2" fillId="0" borderId="49" xfId="1" applyNumberFormat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44" xfId="1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left" wrapText="1"/>
    </xf>
    <xf numFmtId="0" fontId="2" fillId="0" borderId="13" xfId="1" applyFont="1" applyFill="1" applyBorder="1" applyAlignment="1">
      <alignment horizontal="left" wrapText="1"/>
    </xf>
    <xf numFmtId="0" fontId="5" fillId="0" borderId="44" xfId="1" applyFont="1" applyFill="1" applyBorder="1" applyAlignment="1">
      <alignment horizontal="center" vertical="center" textRotation="90" wrapText="1"/>
    </xf>
    <xf numFmtId="0" fontId="5" fillId="0" borderId="28" xfId="1" applyFont="1" applyFill="1" applyBorder="1" applyAlignment="1">
      <alignment horizontal="center" vertical="center" textRotation="90" wrapText="1"/>
    </xf>
    <xf numFmtId="0" fontId="2" fillId="0" borderId="41" xfId="1" applyFont="1" applyFill="1" applyBorder="1" applyAlignment="1">
      <alignment horizontal="left" wrapText="1"/>
    </xf>
    <xf numFmtId="0" fontId="2" fillId="0" borderId="28" xfId="1" applyFont="1" applyFill="1" applyBorder="1" applyAlignment="1">
      <alignment horizontal="center" vertical="center" textRotation="90"/>
    </xf>
    <xf numFmtId="0" fontId="3" fillId="0" borderId="53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15" xfId="1" applyFont="1" applyFill="1" applyBorder="1" applyAlignment="1">
      <alignment horizontal="center" vertical="center" textRotation="90"/>
    </xf>
    <xf numFmtId="0" fontId="3" fillId="0" borderId="47" xfId="1" applyFont="1" applyFill="1" applyBorder="1" applyAlignment="1">
      <alignment horizontal="center" vertical="center" textRotation="90"/>
    </xf>
    <xf numFmtId="0" fontId="2" fillId="0" borderId="37" xfId="1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 textRotation="90"/>
    </xf>
    <xf numFmtId="0" fontId="3" fillId="0" borderId="15" xfId="1" applyFont="1" applyFill="1" applyBorder="1" applyAlignment="1">
      <alignment horizontal="right" vertical="center" textRotation="90"/>
    </xf>
    <xf numFmtId="0" fontId="3" fillId="0" borderId="12" xfId="1" applyFont="1" applyFill="1" applyBorder="1" applyAlignment="1">
      <alignment horizontal="right" vertical="center" textRotation="90"/>
    </xf>
    <xf numFmtId="0" fontId="3" fillId="0" borderId="40" xfId="1" applyFont="1" applyFill="1" applyBorder="1" applyAlignment="1">
      <alignment horizontal="left" vertical="center" textRotation="90"/>
    </xf>
    <xf numFmtId="0" fontId="3" fillId="0" borderId="41" xfId="1" applyFont="1" applyFill="1" applyBorder="1" applyAlignment="1">
      <alignment horizontal="left" vertical="center" textRotation="90"/>
    </xf>
    <xf numFmtId="0" fontId="3" fillId="0" borderId="52" xfId="1" applyFont="1" applyFill="1" applyBorder="1" applyAlignment="1">
      <alignment horizontal="left" vertical="center" textRotation="90"/>
    </xf>
    <xf numFmtId="0" fontId="2" fillId="0" borderId="2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left" wrapText="1"/>
    </xf>
    <xf numFmtId="0" fontId="2" fillId="0" borderId="49" xfId="1" applyFont="1" applyFill="1" applyBorder="1" applyAlignment="1">
      <alignment horizontal="left" wrapText="1"/>
    </xf>
    <xf numFmtId="0" fontId="2" fillId="0" borderId="34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0" fillId="0" borderId="27" xfId="0" applyFill="1" applyBorder="1"/>
    <xf numFmtId="0" fontId="2" fillId="0" borderId="18" xfId="1" applyFont="1" applyFill="1" applyBorder="1" applyAlignment="1">
      <alignment horizontal="center" vertical="center" wrapText="1"/>
    </xf>
    <xf numFmtId="0" fontId="0" fillId="0" borderId="28" xfId="0" applyFill="1" applyBorder="1"/>
    <xf numFmtId="0" fontId="2" fillId="0" borderId="24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32" xfId="0" applyFill="1" applyBorder="1"/>
    <xf numFmtId="0" fontId="2" fillId="0" borderId="8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0" fillId="0" borderId="29" xfId="0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/>
    <xf numFmtId="0" fontId="3" fillId="0" borderId="5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textRotation="90"/>
    </xf>
    <xf numFmtId="0" fontId="2" fillId="0" borderId="26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textRotation="90"/>
    </xf>
    <xf numFmtId="0" fontId="2" fillId="0" borderId="16" xfId="1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 wrapText="1"/>
    </xf>
  </cellXfs>
  <cellStyles count="3">
    <cellStyle name="Standard" xfId="0" builtinId="0"/>
    <cellStyle name="Standard_bilanzta" xfId="2"/>
    <cellStyle name="Standard_EBI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5"/>
  <sheetViews>
    <sheetView tabSelected="1" zoomScaleNormal="100" workbookViewId="0">
      <pane xSplit="5" ySplit="5" topLeftCell="F6" activePane="bottomRight" state="frozen"/>
      <selection activeCell="C90" sqref="C90"/>
      <selection pane="topRight" activeCell="C90" sqref="C90"/>
      <selection pane="bottomLeft" activeCell="C90" sqref="C90"/>
      <selection pane="bottomRight" activeCell="A6" sqref="A6:A12"/>
    </sheetView>
  </sheetViews>
  <sheetFormatPr baseColWidth="10" defaultRowHeight="12.75"/>
  <cols>
    <col min="1" max="1" width="4" style="1" customWidth="1"/>
    <col min="2" max="2" width="6.5703125" style="1" customWidth="1"/>
    <col min="3" max="3" width="3" style="1" customWidth="1"/>
    <col min="4" max="4" width="37.42578125" style="1" customWidth="1"/>
    <col min="5" max="5" width="3.7109375" style="1" customWidth="1"/>
    <col min="6" max="6" width="8.42578125" style="1" customWidth="1"/>
    <col min="7" max="7" width="8.7109375" style="1" customWidth="1"/>
    <col min="8" max="10" width="7.7109375" style="1" customWidth="1"/>
    <col min="11" max="11" width="8.42578125" style="1" customWidth="1"/>
    <col min="12" max="12" width="9.42578125" style="1" customWidth="1"/>
    <col min="13" max="13" width="7.7109375" style="1" customWidth="1"/>
    <col min="14" max="14" width="8.42578125" style="1" customWidth="1"/>
    <col min="15" max="15" width="9.140625" style="1" customWidth="1"/>
    <col min="16" max="16" width="8.42578125" style="2" customWidth="1"/>
    <col min="17" max="17" width="8.7109375" style="1" customWidth="1"/>
    <col min="18" max="18" width="8.42578125" style="1" customWidth="1"/>
    <col min="19" max="19" width="8" style="1" customWidth="1"/>
    <col min="20" max="20" width="8.42578125" style="1" customWidth="1"/>
    <col min="21" max="21" width="7.7109375" style="1" customWidth="1"/>
    <col min="22" max="22" width="8.7109375" style="1" customWidth="1"/>
    <col min="23" max="24" width="7.7109375" style="1" customWidth="1"/>
    <col min="25" max="26" width="8.7109375" style="1" customWidth="1"/>
    <col min="27" max="27" width="9.42578125" style="1" customWidth="1"/>
    <col min="28" max="28" width="7.7109375" style="1" customWidth="1"/>
    <col min="29" max="30" width="8.7109375" style="1" customWidth="1"/>
    <col min="31" max="31" width="10" style="1" customWidth="1"/>
    <col min="32" max="33" width="9.140625" style="1" customWidth="1"/>
    <col min="34" max="34" width="8.7109375" style="1" customWidth="1"/>
    <col min="35" max="35" width="8.42578125" style="1" customWidth="1"/>
    <col min="36" max="37" width="7.7109375" style="1" customWidth="1"/>
    <col min="38" max="38" width="10.85546875" style="1" customWidth="1"/>
    <col min="39" max="39" width="9.28515625" style="1" customWidth="1"/>
    <col min="40" max="40" width="10.140625" style="1" customWidth="1"/>
    <col min="41" max="41" width="4.42578125" style="1" customWidth="1"/>
    <col min="42" max="16384" width="11.42578125" style="3"/>
  </cols>
  <sheetData>
    <row r="1" spans="1:41" ht="13.5" thickBot="1"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1" ht="13.5" thickBot="1">
      <c r="A2" s="228" t="s">
        <v>115</v>
      </c>
      <c r="B2" s="229"/>
      <c r="C2" s="229"/>
      <c r="D2" s="229"/>
      <c r="E2" s="232" t="s">
        <v>0</v>
      </c>
      <c r="F2" s="220" t="s">
        <v>1</v>
      </c>
      <c r="G2" s="221"/>
      <c r="H2" s="221"/>
      <c r="I2" s="222"/>
      <c r="J2" s="220" t="s">
        <v>2</v>
      </c>
      <c r="K2" s="221"/>
      <c r="L2" s="221"/>
      <c r="M2" s="222"/>
      <c r="N2" s="234" t="s">
        <v>3</v>
      </c>
      <c r="O2" s="235"/>
      <c r="P2" s="235"/>
      <c r="Q2" s="235"/>
      <c r="R2" s="235"/>
      <c r="S2" s="235"/>
      <c r="T2" s="235"/>
      <c r="U2" s="236" t="s">
        <v>3</v>
      </c>
      <c r="V2" s="236"/>
      <c r="W2" s="236"/>
      <c r="X2" s="237"/>
      <c r="Y2" s="220" t="s">
        <v>4</v>
      </c>
      <c r="Z2" s="221"/>
      <c r="AA2" s="221"/>
      <c r="AB2" s="220" t="s">
        <v>5</v>
      </c>
      <c r="AC2" s="221"/>
      <c r="AD2" s="221"/>
      <c r="AE2" s="221"/>
      <c r="AF2" s="221"/>
      <c r="AG2" s="222"/>
      <c r="AH2" s="223" t="s">
        <v>6</v>
      </c>
      <c r="AI2" s="221"/>
      <c r="AJ2" s="221"/>
      <c r="AK2" s="222"/>
      <c r="AL2" s="224" t="s">
        <v>7</v>
      </c>
      <c r="AM2" s="224"/>
      <c r="AN2" s="225"/>
      <c r="AO2" s="226" t="s">
        <v>0</v>
      </c>
    </row>
    <row r="3" spans="1:41" ht="13.5" customHeight="1">
      <c r="A3" s="230"/>
      <c r="B3" s="231"/>
      <c r="C3" s="231"/>
      <c r="D3" s="231"/>
      <c r="E3" s="233"/>
      <c r="F3" s="203" t="s">
        <v>8</v>
      </c>
      <c r="G3" s="205" t="s">
        <v>9</v>
      </c>
      <c r="H3" s="205" t="s">
        <v>10</v>
      </c>
      <c r="I3" s="213" t="s">
        <v>11</v>
      </c>
      <c r="J3" s="203" t="s">
        <v>8</v>
      </c>
      <c r="K3" s="205" t="s">
        <v>9</v>
      </c>
      <c r="L3" s="205" t="s">
        <v>12</v>
      </c>
      <c r="M3" s="213" t="s">
        <v>13</v>
      </c>
      <c r="N3" s="238" t="s">
        <v>14</v>
      </c>
      <c r="O3" s="216" t="s">
        <v>15</v>
      </c>
      <c r="P3" s="216" t="s">
        <v>16</v>
      </c>
      <c r="Q3" s="216" t="s">
        <v>17</v>
      </c>
      <c r="R3" s="216" t="s">
        <v>18</v>
      </c>
      <c r="S3" s="218" t="s">
        <v>19</v>
      </c>
      <c r="T3" s="219"/>
      <c r="U3" s="216" t="s">
        <v>20</v>
      </c>
      <c r="V3" s="216" t="s">
        <v>21</v>
      </c>
      <c r="W3" s="216" t="s">
        <v>22</v>
      </c>
      <c r="X3" s="217" t="s">
        <v>23</v>
      </c>
      <c r="Y3" s="203" t="s">
        <v>24</v>
      </c>
      <c r="Z3" s="205" t="s">
        <v>25</v>
      </c>
      <c r="AA3" s="213" t="s">
        <v>26</v>
      </c>
      <c r="AB3" s="203" t="s">
        <v>27</v>
      </c>
      <c r="AC3" s="205" t="s">
        <v>28</v>
      </c>
      <c r="AD3" s="205" t="s">
        <v>29</v>
      </c>
      <c r="AE3" s="205" t="s">
        <v>30</v>
      </c>
      <c r="AF3" s="205" t="s">
        <v>31</v>
      </c>
      <c r="AG3" s="213" t="s">
        <v>32</v>
      </c>
      <c r="AH3" s="203" t="s">
        <v>33</v>
      </c>
      <c r="AI3" s="205" t="s">
        <v>34</v>
      </c>
      <c r="AJ3" s="207" t="s">
        <v>35</v>
      </c>
      <c r="AK3" s="209" t="s">
        <v>36</v>
      </c>
      <c r="AL3" s="211" t="s">
        <v>37</v>
      </c>
      <c r="AM3" s="212"/>
      <c r="AN3" s="213" t="s">
        <v>38</v>
      </c>
      <c r="AO3" s="227"/>
    </row>
    <row r="4" spans="1:41" ht="38.25">
      <c r="A4" s="230"/>
      <c r="B4" s="231"/>
      <c r="C4" s="231"/>
      <c r="D4" s="231"/>
      <c r="E4" s="233"/>
      <c r="F4" s="204"/>
      <c r="G4" s="206"/>
      <c r="H4" s="206"/>
      <c r="I4" s="215"/>
      <c r="J4" s="204"/>
      <c r="K4" s="206"/>
      <c r="L4" s="206"/>
      <c r="M4" s="215"/>
      <c r="N4" s="204"/>
      <c r="O4" s="206"/>
      <c r="P4" s="206"/>
      <c r="Q4" s="206"/>
      <c r="R4" s="206"/>
      <c r="S4" s="4" t="s">
        <v>39</v>
      </c>
      <c r="T4" s="4" t="s">
        <v>40</v>
      </c>
      <c r="U4" s="206"/>
      <c r="V4" s="206"/>
      <c r="W4" s="206"/>
      <c r="X4" s="215"/>
      <c r="Y4" s="204"/>
      <c r="Z4" s="206"/>
      <c r="AA4" s="214"/>
      <c r="AB4" s="204"/>
      <c r="AC4" s="206"/>
      <c r="AD4" s="206"/>
      <c r="AE4" s="206"/>
      <c r="AF4" s="206"/>
      <c r="AG4" s="215"/>
      <c r="AH4" s="204"/>
      <c r="AI4" s="206"/>
      <c r="AJ4" s="208"/>
      <c r="AK4" s="210"/>
      <c r="AL4" s="5" t="s">
        <v>41</v>
      </c>
      <c r="AM4" s="4" t="s">
        <v>42</v>
      </c>
      <c r="AN4" s="214"/>
      <c r="AO4" s="227"/>
    </row>
    <row r="5" spans="1:41" ht="13.5" thickBot="1">
      <c r="A5" s="230"/>
      <c r="B5" s="231"/>
      <c r="C5" s="231"/>
      <c r="D5" s="231"/>
      <c r="E5" s="233"/>
      <c r="F5" s="200" t="s">
        <v>43</v>
      </c>
      <c r="G5" s="188"/>
      <c r="H5" s="188"/>
      <c r="I5" s="189"/>
      <c r="J5" s="200" t="s">
        <v>43</v>
      </c>
      <c r="K5" s="188"/>
      <c r="L5" s="188"/>
      <c r="M5" s="189"/>
      <c r="N5" s="185" t="s">
        <v>43</v>
      </c>
      <c r="O5" s="201"/>
      <c r="P5" s="201"/>
      <c r="Q5" s="201"/>
      <c r="R5" s="201"/>
      <c r="S5" s="201"/>
      <c r="T5" s="201"/>
      <c r="U5" s="201" t="s">
        <v>43</v>
      </c>
      <c r="V5" s="201"/>
      <c r="W5" s="201"/>
      <c r="X5" s="202"/>
      <c r="Y5" s="200" t="s">
        <v>43</v>
      </c>
      <c r="Z5" s="188"/>
      <c r="AA5" s="188"/>
      <c r="AB5" s="200" t="s">
        <v>43</v>
      </c>
      <c r="AC5" s="188"/>
      <c r="AD5" s="188"/>
      <c r="AE5" s="188"/>
      <c r="AF5" s="188"/>
      <c r="AG5" s="189"/>
      <c r="AH5" s="185" t="s">
        <v>43</v>
      </c>
      <c r="AI5" s="186"/>
      <c r="AJ5" s="186"/>
      <c r="AK5" s="187"/>
      <c r="AL5" s="188" t="s">
        <v>43</v>
      </c>
      <c r="AM5" s="188"/>
      <c r="AN5" s="189"/>
      <c r="AO5" s="227"/>
    </row>
    <row r="6" spans="1:41">
      <c r="A6" s="190" t="s">
        <v>44</v>
      </c>
      <c r="B6" s="193" t="s">
        <v>45</v>
      </c>
      <c r="C6" s="196" t="s">
        <v>46</v>
      </c>
      <c r="D6" s="197"/>
      <c r="E6" s="6">
        <v>1</v>
      </c>
      <c r="F6" s="7">
        <v>0</v>
      </c>
      <c r="G6" s="8">
        <v>0</v>
      </c>
      <c r="H6" s="8">
        <v>0</v>
      </c>
      <c r="I6" s="9">
        <v>0</v>
      </c>
      <c r="J6" s="7">
        <v>31243.86693</v>
      </c>
      <c r="K6" s="10">
        <v>0</v>
      </c>
      <c r="L6" s="8">
        <v>0</v>
      </c>
      <c r="M6" s="11">
        <v>2419.9499999999998</v>
      </c>
      <c r="N6" s="7">
        <v>59505.439000000006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v>0</v>
      </c>
      <c r="X6" s="8">
        <v>0</v>
      </c>
      <c r="Y6" s="7">
        <v>0</v>
      </c>
      <c r="Z6" s="8">
        <v>0</v>
      </c>
      <c r="AA6" s="8">
        <v>572587.75034633605</v>
      </c>
      <c r="AB6" s="7">
        <v>880.94619999999998</v>
      </c>
      <c r="AC6" s="8">
        <v>12999.711600000001</v>
      </c>
      <c r="AD6" s="8">
        <v>3793.4860159809041</v>
      </c>
      <c r="AE6" s="8">
        <v>13089.272335816819</v>
      </c>
      <c r="AF6" s="8">
        <v>3042.9215599999998</v>
      </c>
      <c r="AG6" s="12">
        <v>599.18262400000003</v>
      </c>
      <c r="AH6" s="7">
        <v>0</v>
      </c>
      <c r="AI6" s="8">
        <v>0</v>
      </c>
      <c r="AJ6" s="9">
        <v>0</v>
      </c>
      <c r="AK6" s="13">
        <v>3468.7206400000005</v>
      </c>
      <c r="AL6" s="7">
        <f>F6+J6+M6+N6+AA6+AB6+AC6+AD6+AE6+AF6+AG6+AI6</f>
        <v>700162.52661213395</v>
      </c>
      <c r="AM6" s="8">
        <f>AN6-AL6</f>
        <v>3468.7206399999559</v>
      </c>
      <c r="AN6" s="11">
        <f>SUM(F6:AK6)</f>
        <v>703631.24725213391</v>
      </c>
      <c r="AO6" s="6">
        <v>1</v>
      </c>
    </row>
    <row r="7" spans="1:41">
      <c r="A7" s="191"/>
      <c r="B7" s="194"/>
      <c r="C7" s="144" t="s">
        <v>47</v>
      </c>
      <c r="D7" s="145"/>
      <c r="E7" s="14">
        <v>2</v>
      </c>
      <c r="F7" s="15">
        <v>157398.34103899999</v>
      </c>
      <c r="G7" s="16">
        <v>173.71033199999999</v>
      </c>
      <c r="H7" s="17">
        <v>7489.672536085819</v>
      </c>
      <c r="I7" s="18">
        <v>0</v>
      </c>
      <c r="J7" s="15">
        <v>0</v>
      </c>
      <c r="K7" s="16">
        <v>721.02240099999995</v>
      </c>
      <c r="L7" s="16">
        <v>1304.906794</v>
      </c>
      <c r="M7" s="19">
        <v>0</v>
      </c>
      <c r="N7" s="15">
        <v>541768.26100000006</v>
      </c>
      <c r="O7" s="20">
        <v>0</v>
      </c>
      <c r="P7" s="20">
        <v>0</v>
      </c>
      <c r="Q7" s="20">
        <v>0</v>
      </c>
      <c r="R7" s="20">
        <v>0</v>
      </c>
      <c r="S7" s="20">
        <v>81048.689000000028</v>
      </c>
      <c r="T7" s="20">
        <v>0</v>
      </c>
      <c r="U7" s="20">
        <v>1658.9560000000001</v>
      </c>
      <c r="V7" s="20">
        <v>0</v>
      </c>
      <c r="W7" s="20">
        <v>0</v>
      </c>
      <c r="X7" s="16">
        <v>0</v>
      </c>
      <c r="Y7" s="15">
        <v>0</v>
      </c>
      <c r="Z7" s="16">
        <v>0</v>
      </c>
      <c r="AA7" s="16">
        <v>0</v>
      </c>
      <c r="AB7" s="15">
        <v>0</v>
      </c>
      <c r="AC7" s="16">
        <v>0</v>
      </c>
      <c r="AD7" s="16">
        <v>0</v>
      </c>
      <c r="AE7" s="21">
        <v>1096.7258400000001</v>
      </c>
      <c r="AF7" s="21">
        <v>0</v>
      </c>
      <c r="AG7" s="22">
        <v>0</v>
      </c>
      <c r="AH7" s="15">
        <v>3188.0083999999952</v>
      </c>
      <c r="AI7" s="16">
        <v>385128.43420600001</v>
      </c>
      <c r="AJ7" s="23">
        <v>0</v>
      </c>
      <c r="AK7" s="24">
        <v>0</v>
      </c>
      <c r="AL7" s="15">
        <f t="shared" ref="AL7:AL70" si="0">F7+J7+M7+N7+AA7+AB7+AC7+AD7+AE7+AF7+AG7+AI7</f>
        <v>1085391.7620850001</v>
      </c>
      <c r="AM7" s="16">
        <f t="shared" ref="AM7:AM70" si="1">AN7-AL7</f>
        <v>95584.965463085799</v>
      </c>
      <c r="AN7" s="25">
        <f t="shared" ref="AN7:AN70" si="2">SUM(F7:AK7)</f>
        <v>1180976.7275480859</v>
      </c>
      <c r="AO7" s="14">
        <v>2</v>
      </c>
    </row>
    <row r="8" spans="1:41">
      <c r="A8" s="191"/>
      <c r="B8" s="194"/>
      <c r="C8" s="140" t="s">
        <v>48</v>
      </c>
      <c r="D8" s="141"/>
      <c r="E8" s="26">
        <v>3</v>
      </c>
      <c r="F8" s="15">
        <v>6600.109370000001</v>
      </c>
      <c r="G8" s="21">
        <v>0</v>
      </c>
      <c r="H8" s="27">
        <v>352.60488700000002</v>
      </c>
      <c r="I8" s="18">
        <v>0</v>
      </c>
      <c r="J8" s="15">
        <v>0</v>
      </c>
      <c r="K8" s="21">
        <v>0</v>
      </c>
      <c r="L8" s="16">
        <v>70.803606000000002</v>
      </c>
      <c r="M8" s="19">
        <v>0</v>
      </c>
      <c r="N8" s="28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0">
        <v>0</v>
      </c>
      <c r="X8" s="31">
        <v>0</v>
      </c>
      <c r="Y8" s="15">
        <v>0</v>
      </c>
      <c r="Z8" s="16">
        <v>0</v>
      </c>
      <c r="AA8" s="20">
        <v>3106.6078417884778</v>
      </c>
      <c r="AB8" s="15">
        <v>0</v>
      </c>
      <c r="AC8" s="16">
        <v>0</v>
      </c>
      <c r="AD8" s="16">
        <v>0</v>
      </c>
      <c r="AE8" s="21">
        <v>0</v>
      </c>
      <c r="AF8" s="21">
        <v>0</v>
      </c>
      <c r="AG8" s="22">
        <v>0</v>
      </c>
      <c r="AH8" s="15">
        <v>0</v>
      </c>
      <c r="AI8" s="21">
        <v>0</v>
      </c>
      <c r="AJ8" s="23">
        <v>0</v>
      </c>
      <c r="AK8" s="24">
        <v>0</v>
      </c>
      <c r="AL8" s="32">
        <f t="shared" si="0"/>
        <v>9706.7172117884784</v>
      </c>
      <c r="AM8" s="31">
        <f t="shared" si="1"/>
        <v>423.40849300000082</v>
      </c>
      <c r="AN8" s="33">
        <f t="shared" si="2"/>
        <v>10130.125704788479</v>
      </c>
      <c r="AO8" s="14">
        <v>3</v>
      </c>
    </row>
    <row r="9" spans="1:41">
      <c r="A9" s="191"/>
      <c r="B9" s="194"/>
      <c r="C9" s="198" t="s">
        <v>49</v>
      </c>
      <c r="D9" s="199"/>
      <c r="E9" s="34">
        <v>4</v>
      </c>
      <c r="F9" s="35">
        <v>163998.45040899998</v>
      </c>
      <c r="G9" s="36">
        <v>173.71033199999999</v>
      </c>
      <c r="H9" s="37">
        <v>7842.2774230858195</v>
      </c>
      <c r="I9" s="38">
        <v>0</v>
      </c>
      <c r="J9" s="35">
        <v>31243.86693</v>
      </c>
      <c r="K9" s="36">
        <v>721.02240099999995</v>
      </c>
      <c r="L9" s="36">
        <v>1375.7103999999999</v>
      </c>
      <c r="M9" s="39">
        <v>2419.9499999999998</v>
      </c>
      <c r="N9" s="35">
        <v>601273.69999999995</v>
      </c>
      <c r="O9" s="40">
        <v>0</v>
      </c>
      <c r="P9" s="40">
        <v>0</v>
      </c>
      <c r="Q9" s="40">
        <v>0</v>
      </c>
      <c r="R9" s="40">
        <v>0</v>
      </c>
      <c r="S9" s="40">
        <v>81048.689000000028</v>
      </c>
      <c r="T9" s="40">
        <v>0</v>
      </c>
      <c r="U9" s="40">
        <v>1658.9560000000001</v>
      </c>
      <c r="V9" s="40">
        <v>0</v>
      </c>
      <c r="W9" s="40">
        <v>0</v>
      </c>
      <c r="X9" s="36">
        <v>0</v>
      </c>
      <c r="Y9" s="35">
        <v>0</v>
      </c>
      <c r="Z9" s="36">
        <v>0</v>
      </c>
      <c r="AA9" s="36">
        <v>575694.35818812449</v>
      </c>
      <c r="AB9" s="35">
        <v>880.94619999999998</v>
      </c>
      <c r="AC9" s="36">
        <v>12999.711600000001</v>
      </c>
      <c r="AD9" s="36">
        <v>3793.4860159809041</v>
      </c>
      <c r="AE9" s="36">
        <v>14185.99817581682</v>
      </c>
      <c r="AF9" s="36">
        <v>3042.9215599999998</v>
      </c>
      <c r="AG9" s="41">
        <v>599.18262400000003</v>
      </c>
      <c r="AH9" s="35">
        <v>3188.0083999999952</v>
      </c>
      <c r="AI9" s="36">
        <v>385128.43420600001</v>
      </c>
      <c r="AJ9" s="42">
        <v>0</v>
      </c>
      <c r="AK9" s="43">
        <v>3468.7206400000005</v>
      </c>
      <c r="AL9" s="35">
        <f t="shared" si="0"/>
        <v>1795261.0059089221</v>
      </c>
      <c r="AM9" s="36">
        <f t="shared" si="1"/>
        <v>99477.094596085604</v>
      </c>
      <c r="AN9" s="39">
        <f t="shared" si="2"/>
        <v>1894738.1005050077</v>
      </c>
      <c r="AO9" s="34">
        <v>4</v>
      </c>
    </row>
    <row r="10" spans="1:41">
      <c r="A10" s="191"/>
      <c r="B10" s="194"/>
      <c r="C10" s="144" t="s">
        <v>50</v>
      </c>
      <c r="D10" s="145"/>
      <c r="E10" s="14">
        <v>5</v>
      </c>
      <c r="F10" s="44">
        <v>0</v>
      </c>
      <c r="G10" s="20">
        <v>0</v>
      </c>
      <c r="H10" s="27">
        <v>0</v>
      </c>
      <c r="I10" s="23">
        <v>1986.3840255099999</v>
      </c>
      <c r="J10" s="44">
        <v>0</v>
      </c>
      <c r="K10" s="20">
        <v>0</v>
      </c>
      <c r="L10" s="21">
        <v>0</v>
      </c>
      <c r="M10" s="25">
        <v>2391.48</v>
      </c>
      <c r="N10" s="45">
        <v>0</v>
      </c>
      <c r="O10" s="20">
        <v>1654.63400000002</v>
      </c>
      <c r="P10" s="20">
        <v>22836</v>
      </c>
      <c r="Q10" s="20">
        <v>6536</v>
      </c>
      <c r="R10" s="20">
        <v>79003.44</v>
      </c>
      <c r="S10" s="20">
        <v>0</v>
      </c>
      <c r="T10" s="20">
        <v>98523.700999999972</v>
      </c>
      <c r="U10" s="20">
        <v>0</v>
      </c>
      <c r="V10" s="20">
        <v>14699.291999999999</v>
      </c>
      <c r="W10" s="20">
        <v>9709.3933199999992</v>
      </c>
      <c r="X10" s="16">
        <v>0</v>
      </c>
      <c r="Y10" s="15">
        <v>0</v>
      </c>
      <c r="Z10" s="16">
        <v>0</v>
      </c>
      <c r="AA10" s="16">
        <v>199585.04112567176</v>
      </c>
      <c r="AB10" s="15">
        <v>0</v>
      </c>
      <c r="AC10" s="16">
        <v>0</v>
      </c>
      <c r="AD10" s="16">
        <v>0</v>
      </c>
      <c r="AE10" s="21">
        <v>3690.3069599999999</v>
      </c>
      <c r="AF10" s="21">
        <v>0</v>
      </c>
      <c r="AG10" s="22">
        <v>0</v>
      </c>
      <c r="AH10" s="15">
        <v>0</v>
      </c>
      <c r="AI10" s="16">
        <v>0</v>
      </c>
      <c r="AJ10" s="23">
        <v>0</v>
      </c>
      <c r="AK10" s="24">
        <v>0</v>
      </c>
      <c r="AL10" s="15">
        <f t="shared" si="0"/>
        <v>205666.82808567176</v>
      </c>
      <c r="AM10" s="16">
        <f t="shared" si="1"/>
        <v>234948.84434551001</v>
      </c>
      <c r="AN10" s="25">
        <f t="shared" si="2"/>
        <v>440615.67243118177</v>
      </c>
      <c r="AO10" s="14">
        <v>5</v>
      </c>
    </row>
    <row r="11" spans="1:41">
      <c r="A11" s="191"/>
      <c r="B11" s="194"/>
      <c r="C11" s="140" t="s">
        <v>51</v>
      </c>
      <c r="D11" s="141"/>
      <c r="E11" s="26">
        <v>6</v>
      </c>
      <c r="F11" s="46">
        <v>0</v>
      </c>
      <c r="G11" s="29">
        <v>0</v>
      </c>
      <c r="H11" s="17">
        <v>0</v>
      </c>
      <c r="I11" s="47">
        <v>0</v>
      </c>
      <c r="J11" s="46">
        <v>2499.800503999998</v>
      </c>
      <c r="K11" s="29">
        <v>0</v>
      </c>
      <c r="L11" s="48">
        <v>0</v>
      </c>
      <c r="M11" s="49">
        <v>0</v>
      </c>
      <c r="N11" s="28">
        <v>0</v>
      </c>
      <c r="O11" s="29">
        <v>0</v>
      </c>
      <c r="P11" s="29">
        <v>0</v>
      </c>
      <c r="Q11" s="29">
        <v>0</v>
      </c>
      <c r="R11" s="29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>
        <v>0</v>
      </c>
      <c r="Y11" s="32">
        <v>0</v>
      </c>
      <c r="Z11" s="31">
        <v>0</v>
      </c>
      <c r="AA11" s="50">
        <v>0</v>
      </c>
      <c r="AB11" s="32">
        <v>0</v>
      </c>
      <c r="AC11" s="31">
        <v>0</v>
      </c>
      <c r="AD11" s="31">
        <v>0</v>
      </c>
      <c r="AE11" s="29">
        <v>0</v>
      </c>
      <c r="AF11" s="29">
        <v>0</v>
      </c>
      <c r="AG11" s="51">
        <v>0</v>
      </c>
      <c r="AH11" s="32">
        <v>0</v>
      </c>
      <c r="AI11" s="29">
        <v>0</v>
      </c>
      <c r="AJ11" s="52">
        <v>0</v>
      </c>
      <c r="AK11" s="53">
        <v>0</v>
      </c>
      <c r="AL11" s="32">
        <f t="shared" si="0"/>
        <v>2499.800503999998</v>
      </c>
      <c r="AM11" s="31">
        <f t="shared" si="1"/>
        <v>0</v>
      </c>
      <c r="AN11" s="33">
        <f t="shared" si="2"/>
        <v>2499.800503999998</v>
      </c>
      <c r="AO11" s="26">
        <v>6</v>
      </c>
    </row>
    <row r="12" spans="1:41" ht="13.5" thickBot="1">
      <c r="A12" s="192"/>
      <c r="B12" s="195"/>
      <c r="C12" s="181" t="s">
        <v>52</v>
      </c>
      <c r="D12" s="182"/>
      <c r="E12" s="54">
        <v>7</v>
      </c>
      <c r="F12" s="55">
        <v>163998.45040899998</v>
      </c>
      <c r="G12" s="56">
        <v>173.71033199999999</v>
      </c>
      <c r="H12" s="57">
        <v>7842.2774230858195</v>
      </c>
      <c r="I12" s="58">
        <v>-1986.3840255099999</v>
      </c>
      <c r="J12" s="59">
        <v>28744.066426000001</v>
      </c>
      <c r="K12" s="55">
        <v>721.02240099999995</v>
      </c>
      <c r="L12" s="55">
        <v>1375.7103999999999</v>
      </c>
      <c r="M12" s="55">
        <v>28.47</v>
      </c>
      <c r="N12" s="59">
        <v>601273.69999999995</v>
      </c>
      <c r="O12" s="55">
        <v>-1654.63400000002</v>
      </c>
      <c r="P12" s="55">
        <v>-22836</v>
      </c>
      <c r="Q12" s="55">
        <v>-6536</v>
      </c>
      <c r="R12" s="55">
        <v>-79003.44</v>
      </c>
      <c r="S12" s="55">
        <v>81048.689000000028</v>
      </c>
      <c r="T12" s="55">
        <v>-98523.700999999972</v>
      </c>
      <c r="U12" s="55">
        <v>1658.9560000000001</v>
      </c>
      <c r="V12" s="55">
        <v>-14699.291999999999</v>
      </c>
      <c r="W12" s="55">
        <v>-9709.3933199999992</v>
      </c>
      <c r="X12" s="55">
        <v>0</v>
      </c>
      <c r="Y12" s="59">
        <v>0</v>
      </c>
      <c r="Z12" s="55">
        <v>0</v>
      </c>
      <c r="AA12" s="55">
        <v>376109.31706245273</v>
      </c>
      <c r="AB12" s="59">
        <v>880.94619999999998</v>
      </c>
      <c r="AC12" s="55">
        <v>12999.711600000001</v>
      </c>
      <c r="AD12" s="55">
        <v>3793.4860159809041</v>
      </c>
      <c r="AE12" s="55">
        <v>10495.69121581682</v>
      </c>
      <c r="AF12" s="55">
        <v>3042.9215599999998</v>
      </c>
      <c r="AG12" s="60">
        <v>599.18262400000003</v>
      </c>
      <c r="AH12" s="59">
        <v>3188.0083999999952</v>
      </c>
      <c r="AI12" s="55">
        <v>385128.43420600001</v>
      </c>
      <c r="AJ12" s="58">
        <v>0</v>
      </c>
      <c r="AK12" s="61">
        <v>3468.7206400000005</v>
      </c>
      <c r="AL12" s="62">
        <f t="shared" si="0"/>
        <v>1587094.3773192503</v>
      </c>
      <c r="AM12" s="56">
        <f t="shared" si="1"/>
        <v>-135471.74974942417</v>
      </c>
      <c r="AN12" s="63">
        <f t="shared" si="2"/>
        <v>1451622.6275698261</v>
      </c>
      <c r="AO12" s="64">
        <v>7</v>
      </c>
    </row>
    <row r="13" spans="1:41">
      <c r="A13" s="183" t="s">
        <v>53</v>
      </c>
      <c r="B13" s="165" t="s">
        <v>54</v>
      </c>
      <c r="C13" s="144" t="s">
        <v>55</v>
      </c>
      <c r="D13" s="145"/>
      <c r="E13" s="14">
        <v>8</v>
      </c>
      <c r="F13" s="15">
        <v>51185.93</v>
      </c>
      <c r="G13" s="16">
        <v>0</v>
      </c>
      <c r="H13" s="17">
        <v>0</v>
      </c>
      <c r="I13" s="23">
        <v>0</v>
      </c>
      <c r="J13" s="7">
        <v>0</v>
      </c>
      <c r="K13" s="8">
        <v>0</v>
      </c>
      <c r="L13" s="8">
        <v>0</v>
      </c>
      <c r="M13" s="11">
        <v>0</v>
      </c>
      <c r="N13" s="17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35.89</v>
      </c>
      <c r="U13" s="16">
        <v>5930.58</v>
      </c>
      <c r="V13" s="16">
        <v>0</v>
      </c>
      <c r="W13" s="17">
        <v>0</v>
      </c>
      <c r="X13" s="20">
        <v>0</v>
      </c>
      <c r="Y13" s="15">
        <v>0</v>
      </c>
      <c r="Z13" s="16">
        <v>0</v>
      </c>
      <c r="AA13" s="16">
        <v>0</v>
      </c>
      <c r="AB13" s="15">
        <v>0</v>
      </c>
      <c r="AC13" s="16">
        <v>0</v>
      </c>
      <c r="AD13" s="16">
        <v>0</v>
      </c>
      <c r="AE13" s="16">
        <v>0</v>
      </c>
      <c r="AF13" s="16">
        <v>0</v>
      </c>
      <c r="AG13" s="22">
        <v>0</v>
      </c>
      <c r="AH13" s="15">
        <v>0</v>
      </c>
      <c r="AI13" s="16">
        <v>0</v>
      </c>
      <c r="AJ13" s="23">
        <v>0</v>
      </c>
      <c r="AK13" s="24">
        <v>0</v>
      </c>
      <c r="AL13" s="15">
        <f t="shared" si="0"/>
        <v>51185.93</v>
      </c>
      <c r="AM13" s="16">
        <f t="shared" si="1"/>
        <v>5966.4700000000012</v>
      </c>
      <c r="AN13" s="25">
        <f t="shared" si="2"/>
        <v>57152.4</v>
      </c>
      <c r="AO13" s="14">
        <v>8</v>
      </c>
    </row>
    <row r="14" spans="1:41">
      <c r="A14" s="183"/>
      <c r="B14" s="165"/>
      <c r="C14" s="144" t="s">
        <v>56</v>
      </c>
      <c r="D14" s="145"/>
      <c r="E14" s="14">
        <v>9</v>
      </c>
      <c r="F14" s="15">
        <v>94974.896999999997</v>
      </c>
      <c r="G14" s="16">
        <v>0</v>
      </c>
      <c r="H14" s="17">
        <v>0</v>
      </c>
      <c r="I14" s="23">
        <v>0</v>
      </c>
      <c r="J14" s="65">
        <v>28602.158250000004</v>
      </c>
      <c r="K14" s="20">
        <v>0</v>
      </c>
      <c r="L14" s="20">
        <v>0</v>
      </c>
      <c r="M14" s="25">
        <v>0</v>
      </c>
      <c r="N14" s="17">
        <v>0</v>
      </c>
      <c r="O14" s="16">
        <v>0</v>
      </c>
      <c r="P14" s="16">
        <v>0</v>
      </c>
      <c r="Q14" s="16">
        <v>0</v>
      </c>
      <c r="R14" s="20">
        <v>0</v>
      </c>
      <c r="S14" s="16">
        <v>1034.2739999999999</v>
      </c>
      <c r="T14" s="16">
        <v>492.41800000000001</v>
      </c>
      <c r="U14" s="20">
        <v>94.227000000000004</v>
      </c>
      <c r="V14" s="16">
        <v>0</v>
      </c>
      <c r="W14" s="17">
        <v>4.6679999999999999E-2</v>
      </c>
      <c r="X14" s="20">
        <v>0</v>
      </c>
      <c r="Y14" s="15">
        <v>0</v>
      </c>
      <c r="Z14" s="16">
        <v>0</v>
      </c>
      <c r="AA14" s="16">
        <v>20015.415000000001</v>
      </c>
      <c r="AB14" s="15">
        <v>0</v>
      </c>
      <c r="AC14" s="16">
        <v>0</v>
      </c>
      <c r="AD14" s="16">
        <v>72.941199156838138</v>
      </c>
      <c r="AE14" s="21">
        <v>0</v>
      </c>
      <c r="AF14" s="16">
        <v>1968.60664</v>
      </c>
      <c r="AG14" s="22">
        <v>192.24700000000001</v>
      </c>
      <c r="AH14" s="15">
        <v>48.459600000000002</v>
      </c>
      <c r="AI14" s="16">
        <v>0</v>
      </c>
      <c r="AJ14" s="23">
        <v>0</v>
      </c>
      <c r="AK14" s="24">
        <v>1206.5653600000001</v>
      </c>
      <c r="AL14" s="15">
        <f t="shared" si="0"/>
        <v>145826.26508915686</v>
      </c>
      <c r="AM14" s="16">
        <f t="shared" si="1"/>
        <v>2875.9906400000036</v>
      </c>
      <c r="AN14" s="25">
        <f t="shared" si="2"/>
        <v>148702.25572915687</v>
      </c>
      <c r="AO14" s="14">
        <v>9</v>
      </c>
    </row>
    <row r="15" spans="1:41">
      <c r="A15" s="183"/>
      <c r="B15" s="165"/>
      <c r="C15" s="144" t="s">
        <v>57</v>
      </c>
      <c r="D15" s="145"/>
      <c r="E15" s="14">
        <v>10</v>
      </c>
      <c r="F15" s="15">
        <v>963.976</v>
      </c>
      <c r="G15" s="16">
        <v>0</v>
      </c>
      <c r="H15" s="17">
        <v>0</v>
      </c>
      <c r="I15" s="23">
        <v>0</v>
      </c>
      <c r="J15" s="66">
        <v>0</v>
      </c>
      <c r="K15" s="20">
        <v>0</v>
      </c>
      <c r="L15" s="16">
        <v>304.91899999999998</v>
      </c>
      <c r="M15" s="25">
        <v>0</v>
      </c>
      <c r="N15" s="17">
        <v>0</v>
      </c>
      <c r="O15" s="16">
        <v>0</v>
      </c>
      <c r="P15" s="16">
        <v>0</v>
      </c>
      <c r="Q15" s="16">
        <v>0</v>
      </c>
      <c r="R15" s="16">
        <v>1.198</v>
      </c>
      <c r="S15" s="16">
        <v>49.988</v>
      </c>
      <c r="T15" s="16">
        <v>1062.7349999999999</v>
      </c>
      <c r="U15" s="20">
        <v>0</v>
      </c>
      <c r="V15" s="16">
        <v>0</v>
      </c>
      <c r="W15" s="20">
        <v>0</v>
      </c>
      <c r="X15" s="20">
        <v>0</v>
      </c>
      <c r="Y15" s="15">
        <v>5313.6703846259998</v>
      </c>
      <c r="Z15" s="16">
        <v>8403.1024945803802</v>
      </c>
      <c r="AA15" s="16">
        <v>22946.153000000002</v>
      </c>
      <c r="AB15" s="15">
        <v>0</v>
      </c>
      <c r="AC15" s="16">
        <v>0</v>
      </c>
      <c r="AD15" s="16">
        <v>50.68734321924579</v>
      </c>
      <c r="AE15" s="21">
        <v>1047.1559999999999</v>
      </c>
      <c r="AF15" s="16">
        <v>0</v>
      </c>
      <c r="AG15" s="22">
        <v>0</v>
      </c>
      <c r="AH15" s="15">
        <v>0</v>
      </c>
      <c r="AI15" s="16">
        <v>0</v>
      </c>
      <c r="AJ15" s="23">
        <v>0</v>
      </c>
      <c r="AK15" s="24">
        <v>1581.845</v>
      </c>
      <c r="AL15" s="15">
        <f t="shared" si="0"/>
        <v>25007.972343219244</v>
      </c>
      <c r="AM15" s="16">
        <f t="shared" si="1"/>
        <v>16717.457879206388</v>
      </c>
      <c r="AN15" s="25">
        <f t="shared" si="2"/>
        <v>41725.430222425632</v>
      </c>
      <c r="AO15" s="14">
        <v>10</v>
      </c>
    </row>
    <row r="16" spans="1:41">
      <c r="A16" s="183"/>
      <c r="B16" s="165"/>
      <c r="C16" s="144" t="s">
        <v>58</v>
      </c>
      <c r="D16" s="145"/>
      <c r="E16" s="14">
        <v>11</v>
      </c>
      <c r="F16" s="15">
        <v>0</v>
      </c>
      <c r="G16" s="16">
        <v>0</v>
      </c>
      <c r="H16" s="17">
        <v>0</v>
      </c>
      <c r="I16" s="23">
        <v>0</v>
      </c>
      <c r="J16" s="15">
        <v>0</v>
      </c>
      <c r="K16" s="16">
        <v>0</v>
      </c>
      <c r="L16" s="16">
        <v>0</v>
      </c>
      <c r="M16" s="25">
        <v>0</v>
      </c>
      <c r="N16" s="17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7">
        <v>0</v>
      </c>
      <c r="X16" s="16">
        <v>0</v>
      </c>
      <c r="Y16" s="15">
        <v>0</v>
      </c>
      <c r="Z16" s="16">
        <v>0</v>
      </c>
      <c r="AA16" s="16">
        <v>0</v>
      </c>
      <c r="AB16" s="15">
        <v>0</v>
      </c>
      <c r="AC16" s="16">
        <v>0</v>
      </c>
      <c r="AD16" s="16">
        <v>0</v>
      </c>
      <c r="AE16" s="16">
        <v>0</v>
      </c>
      <c r="AF16" s="16">
        <v>0</v>
      </c>
      <c r="AG16" s="22">
        <v>0</v>
      </c>
      <c r="AH16" s="15">
        <v>0</v>
      </c>
      <c r="AI16" s="16">
        <v>385128.43420600001</v>
      </c>
      <c r="AJ16" s="23">
        <v>0</v>
      </c>
      <c r="AK16" s="24">
        <v>0</v>
      </c>
      <c r="AL16" s="15">
        <f t="shared" si="0"/>
        <v>385128.43420600001</v>
      </c>
      <c r="AM16" s="16">
        <f t="shared" si="1"/>
        <v>0</v>
      </c>
      <c r="AN16" s="25">
        <f t="shared" si="2"/>
        <v>385128.43420600001</v>
      </c>
      <c r="AO16" s="14">
        <v>11</v>
      </c>
    </row>
    <row r="17" spans="1:41">
      <c r="A17" s="183"/>
      <c r="B17" s="165"/>
      <c r="C17" s="144" t="s">
        <v>59</v>
      </c>
      <c r="D17" s="145"/>
      <c r="E17" s="14">
        <v>12</v>
      </c>
      <c r="F17" s="15">
        <v>0</v>
      </c>
      <c r="G17" s="16">
        <v>0</v>
      </c>
      <c r="H17" s="17">
        <v>0</v>
      </c>
      <c r="I17" s="23">
        <v>0</v>
      </c>
      <c r="J17" s="15">
        <v>0</v>
      </c>
      <c r="K17" s="16">
        <v>0</v>
      </c>
      <c r="L17" s="16">
        <v>0</v>
      </c>
      <c r="M17" s="25">
        <v>0</v>
      </c>
      <c r="N17" s="17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7">
        <v>0</v>
      </c>
      <c r="X17" s="16">
        <v>0</v>
      </c>
      <c r="Y17" s="15">
        <v>0</v>
      </c>
      <c r="Z17" s="16">
        <v>0</v>
      </c>
      <c r="AA17" s="16">
        <v>0</v>
      </c>
      <c r="AB17" s="15">
        <v>880.94619999999998</v>
      </c>
      <c r="AC17" s="16">
        <v>0</v>
      </c>
      <c r="AD17" s="16">
        <v>0</v>
      </c>
      <c r="AE17" s="16">
        <v>0</v>
      </c>
      <c r="AF17" s="16">
        <v>0</v>
      </c>
      <c r="AG17" s="22">
        <v>0</v>
      </c>
      <c r="AH17" s="15">
        <v>1156.5899999999999</v>
      </c>
      <c r="AI17" s="16">
        <v>0</v>
      </c>
      <c r="AJ17" s="23">
        <v>0</v>
      </c>
      <c r="AK17" s="24">
        <v>0</v>
      </c>
      <c r="AL17" s="15">
        <f t="shared" si="0"/>
        <v>880.94619999999998</v>
      </c>
      <c r="AM17" s="16">
        <f t="shared" si="1"/>
        <v>1156.5900000000001</v>
      </c>
      <c r="AN17" s="25">
        <f t="shared" si="2"/>
        <v>2037.5362</v>
      </c>
      <c r="AO17" s="14">
        <v>12</v>
      </c>
    </row>
    <row r="18" spans="1:41">
      <c r="A18" s="183"/>
      <c r="B18" s="165"/>
      <c r="C18" s="144" t="s">
        <v>60</v>
      </c>
      <c r="D18" s="179"/>
      <c r="E18" s="14">
        <v>13</v>
      </c>
      <c r="F18" s="15">
        <v>0</v>
      </c>
      <c r="G18" s="16">
        <v>0</v>
      </c>
      <c r="H18" s="17">
        <v>0</v>
      </c>
      <c r="I18" s="23">
        <v>0</v>
      </c>
      <c r="J18" s="15">
        <v>0</v>
      </c>
      <c r="K18" s="16">
        <v>0</v>
      </c>
      <c r="L18" s="16">
        <v>0</v>
      </c>
      <c r="M18" s="25">
        <v>0</v>
      </c>
      <c r="N18" s="17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0</v>
      </c>
      <c r="X18" s="16">
        <v>0</v>
      </c>
      <c r="Y18" s="15">
        <v>0</v>
      </c>
      <c r="Z18" s="16">
        <v>0</v>
      </c>
      <c r="AA18" s="16">
        <v>0</v>
      </c>
      <c r="AB18" s="15">
        <v>0</v>
      </c>
      <c r="AC18" s="16">
        <v>12999.711600000001</v>
      </c>
      <c r="AD18" s="16">
        <v>0</v>
      </c>
      <c r="AE18" s="16">
        <v>0</v>
      </c>
      <c r="AF18" s="16">
        <v>0</v>
      </c>
      <c r="AG18" s="22">
        <v>0</v>
      </c>
      <c r="AH18" s="15">
        <v>0</v>
      </c>
      <c r="AI18" s="16">
        <v>0</v>
      </c>
      <c r="AJ18" s="23">
        <v>0</v>
      </c>
      <c r="AK18" s="24">
        <v>0</v>
      </c>
      <c r="AL18" s="15">
        <f t="shared" si="0"/>
        <v>12999.711600000001</v>
      </c>
      <c r="AM18" s="16">
        <f t="shared" si="1"/>
        <v>0</v>
      </c>
      <c r="AN18" s="25">
        <f t="shared" si="2"/>
        <v>12999.711600000001</v>
      </c>
      <c r="AO18" s="14">
        <v>13</v>
      </c>
    </row>
    <row r="19" spans="1:41">
      <c r="A19" s="183"/>
      <c r="B19" s="165"/>
      <c r="C19" s="144" t="s">
        <v>61</v>
      </c>
      <c r="D19" s="145"/>
      <c r="E19" s="14">
        <v>14</v>
      </c>
      <c r="F19" s="15">
        <v>10042.207</v>
      </c>
      <c r="G19" s="16">
        <v>0</v>
      </c>
      <c r="H19" s="27">
        <v>0</v>
      </c>
      <c r="I19" s="23">
        <v>0</v>
      </c>
      <c r="J19" s="15">
        <v>140.91468</v>
      </c>
      <c r="K19" s="20">
        <v>0</v>
      </c>
      <c r="L19" s="16">
        <v>27.119299999999999</v>
      </c>
      <c r="M19" s="25">
        <v>0</v>
      </c>
      <c r="N19" s="17">
        <v>0</v>
      </c>
      <c r="O19" s="16">
        <v>0</v>
      </c>
      <c r="P19" s="16">
        <v>0</v>
      </c>
      <c r="Q19" s="16">
        <v>0</v>
      </c>
      <c r="R19" s="20">
        <v>0</v>
      </c>
      <c r="S19" s="20">
        <v>572.81799999999998</v>
      </c>
      <c r="T19" s="20">
        <v>833.02300000000002</v>
      </c>
      <c r="U19" s="20">
        <v>0</v>
      </c>
      <c r="V19" s="16">
        <v>0</v>
      </c>
      <c r="W19" s="27">
        <v>0</v>
      </c>
      <c r="X19" s="20">
        <v>0</v>
      </c>
      <c r="Y19" s="15">
        <v>0</v>
      </c>
      <c r="Z19" s="16">
        <v>0</v>
      </c>
      <c r="AA19" s="16">
        <v>6993.8980000000001</v>
      </c>
      <c r="AB19" s="15">
        <v>0</v>
      </c>
      <c r="AC19" s="16">
        <v>0</v>
      </c>
      <c r="AD19" s="21">
        <v>46.468000000000004</v>
      </c>
      <c r="AE19" s="21">
        <v>729.84799999999996</v>
      </c>
      <c r="AF19" s="16">
        <v>1074.31492</v>
      </c>
      <c r="AG19" s="22">
        <v>0.03</v>
      </c>
      <c r="AH19" s="15">
        <v>0</v>
      </c>
      <c r="AI19" s="16">
        <v>0</v>
      </c>
      <c r="AJ19" s="23">
        <v>0</v>
      </c>
      <c r="AK19" s="24">
        <v>658.45108000000005</v>
      </c>
      <c r="AL19" s="15">
        <f t="shared" si="0"/>
        <v>19027.680600000003</v>
      </c>
      <c r="AM19" s="16">
        <f t="shared" si="1"/>
        <v>2091.4113799999977</v>
      </c>
      <c r="AN19" s="25">
        <f t="shared" si="2"/>
        <v>21119.091980000001</v>
      </c>
      <c r="AO19" s="14">
        <v>14</v>
      </c>
    </row>
    <row r="20" spans="1:41">
      <c r="A20" s="183"/>
      <c r="B20" s="165"/>
      <c r="C20" s="144" t="s">
        <v>62</v>
      </c>
      <c r="D20" s="145"/>
      <c r="E20" s="14">
        <v>15</v>
      </c>
      <c r="F20" s="15">
        <v>0</v>
      </c>
      <c r="G20" s="16">
        <v>0</v>
      </c>
      <c r="H20" s="17">
        <v>19005.500587306709</v>
      </c>
      <c r="I20" s="23">
        <v>0</v>
      </c>
      <c r="J20" s="15">
        <v>0</v>
      </c>
      <c r="K20" s="16">
        <v>0</v>
      </c>
      <c r="L20" s="16">
        <v>0</v>
      </c>
      <c r="M20" s="25">
        <v>0</v>
      </c>
      <c r="N20" s="17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7">
        <v>0</v>
      </c>
      <c r="X20" s="16">
        <v>0</v>
      </c>
      <c r="Y20" s="15">
        <v>0</v>
      </c>
      <c r="Z20" s="16">
        <v>0</v>
      </c>
      <c r="AA20" s="16">
        <v>0</v>
      </c>
      <c r="AB20" s="15">
        <v>0</v>
      </c>
      <c r="AC20" s="16">
        <v>0</v>
      </c>
      <c r="AD20" s="16">
        <v>0</v>
      </c>
      <c r="AE20" s="16">
        <v>0</v>
      </c>
      <c r="AF20" s="16">
        <v>0</v>
      </c>
      <c r="AG20" s="22">
        <v>0</v>
      </c>
      <c r="AH20" s="15">
        <v>0</v>
      </c>
      <c r="AI20" s="16">
        <v>0</v>
      </c>
      <c r="AJ20" s="23">
        <v>0</v>
      </c>
      <c r="AK20" s="24">
        <v>0</v>
      </c>
      <c r="AL20" s="15">
        <f t="shared" si="0"/>
        <v>0</v>
      </c>
      <c r="AM20" s="16">
        <f t="shared" si="1"/>
        <v>19005.500587306709</v>
      </c>
      <c r="AN20" s="25">
        <f t="shared" si="2"/>
        <v>19005.500587306709</v>
      </c>
      <c r="AO20" s="14">
        <v>15</v>
      </c>
    </row>
    <row r="21" spans="1:41">
      <c r="A21" s="183"/>
      <c r="B21" s="165"/>
      <c r="C21" s="144" t="s">
        <v>63</v>
      </c>
      <c r="D21" s="145"/>
      <c r="E21" s="14">
        <v>16</v>
      </c>
      <c r="F21" s="15">
        <v>0</v>
      </c>
      <c r="G21" s="16">
        <v>0</v>
      </c>
      <c r="H21" s="17">
        <v>0</v>
      </c>
      <c r="I21" s="23">
        <v>0</v>
      </c>
      <c r="J21" s="15">
        <v>0</v>
      </c>
      <c r="K21" s="16">
        <v>0</v>
      </c>
      <c r="L21" s="16">
        <v>0</v>
      </c>
      <c r="M21" s="25">
        <v>0</v>
      </c>
      <c r="N21" s="17">
        <v>601273.69999999995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16">
        <v>0</v>
      </c>
      <c r="V21" s="21">
        <v>0</v>
      </c>
      <c r="W21" s="67">
        <v>0</v>
      </c>
      <c r="X21" s="21">
        <v>0</v>
      </c>
      <c r="Y21" s="15">
        <v>0</v>
      </c>
      <c r="Z21" s="16">
        <v>0</v>
      </c>
      <c r="AA21" s="16">
        <v>0</v>
      </c>
      <c r="AB21" s="15">
        <v>0</v>
      </c>
      <c r="AC21" s="16">
        <v>0</v>
      </c>
      <c r="AD21" s="16">
        <v>0</v>
      </c>
      <c r="AE21" s="16">
        <v>0</v>
      </c>
      <c r="AF21" s="16">
        <v>0</v>
      </c>
      <c r="AG21" s="22">
        <v>0</v>
      </c>
      <c r="AH21" s="15">
        <v>0</v>
      </c>
      <c r="AI21" s="16">
        <v>0</v>
      </c>
      <c r="AJ21" s="23">
        <v>0</v>
      </c>
      <c r="AK21" s="24">
        <v>0</v>
      </c>
      <c r="AL21" s="15">
        <f t="shared" si="0"/>
        <v>601273.69999999995</v>
      </c>
      <c r="AM21" s="16">
        <f t="shared" si="1"/>
        <v>0</v>
      </c>
      <c r="AN21" s="25">
        <f t="shared" si="2"/>
        <v>601273.69999999995</v>
      </c>
      <c r="AO21" s="14">
        <v>16</v>
      </c>
    </row>
    <row r="22" spans="1:41">
      <c r="A22" s="183"/>
      <c r="B22" s="165"/>
      <c r="C22" s="140" t="s">
        <v>64</v>
      </c>
      <c r="D22" s="141"/>
      <c r="E22" s="26">
        <v>17</v>
      </c>
      <c r="F22" s="32">
        <v>0</v>
      </c>
      <c r="G22" s="31">
        <v>0</v>
      </c>
      <c r="H22" s="68">
        <v>0</v>
      </c>
      <c r="I22" s="52">
        <v>0</v>
      </c>
      <c r="J22" s="32">
        <v>0</v>
      </c>
      <c r="K22" s="31">
        <v>0</v>
      </c>
      <c r="L22" s="31">
        <v>0</v>
      </c>
      <c r="M22" s="33">
        <v>0</v>
      </c>
      <c r="N22" s="68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48">
        <v>481.94399999999996</v>
      </c>
      <c r="W22" s="48">
        <v>0</v>
      </c>
      <c r="X22" s="48">
        <v>0</v>
      </c>
      <c r="Y22" s="32">
        <v>0</v>
      </c>
      <c r="Z22" s="31">
        <v>0</v>
      </c>
      <c r="AA22" s="29">
        <v>0</v>
      </c>
      <c r="AB22" s="32">
        <v>0</v>
      </c>
      <c r="AC22" s="31">
        <v>0</v>
      </c>
      <c r="AD22" s="31">
        <v>3258.9312085910178</v>
      </c>
      <c r="AE22" s="31">
        <v>355.53599999999994</v>
      </c>
      <c r="AF22" s="31">
        <v>0</v>
      </c>
      <c r="AG22" s="51">
        <v>6.4332000000000003</v>
      </c>
      <c r="AH22" s="32">
        <v>0</v>
      </c>
      <c r="AI22" s="31">
        <v>0</v>
      </c>
      <c r="AJ22" s="52">
        <v>0</v>
      </c>
      <c r="AK22" s="53">
        <v>21.859200000000001</v>
      </c>
      <c r="AL22" s="32">
        <f t="shared" si="0"/>
        <v>3620.9004085910178</v>
      </c>
      <c r="AM22" s="31">
        <f t="shared" si="1"/>
        <v>503.80319999999983</v>
      </c>
      <c r="AN22" s="33">
        <f t="shared" si="2"/>
        <v>4124.7036085910177</v>
      </c>
      <c r="AO22" s="26">
        <v>17</v>
      </c>
    </row>
    <row r="23" spans="1:41" s="70" customFormat="1">
      <c r="A23" s="183"/>
      <c r="B23" s="180"/>
      <c r="C23" s="154" t="s">
        <v>65</v>
      </c>
      <c r="D23" s="155"/>
      <c r="E23" s="34">
        <v>18</v>
      </c>
      <c r="F23" s="32">
        <v>157167.01</v>
      </c>
      <c r="G23" s="31">
        <v>0</v>
      </c>
      <c r="H23" s="68">
        <v>19005.500587306709</v>
      </c>
      <c r="I23" s="52">
        <v>0</v>
      </c>
      <c r="J23" s="32">
        <v>28743.072930000006</v>
      </c>
      <c r="K23" s="31">
        <v>0</v>
      </c>
      <c r="L23" s="31">
        <v>332.03829999999999</v>
      </c>
      <c r="M23" s="33">
        <v>0</v>
      </c>
      <c r="N23" s="68">
        <v>601273.69999999995</v>
      </c>
      <c r="O23" s="31">
        <v>0</v>
      </c>
      <c r="P23" s="31">
        <v>0</v>
      </c>
      <c r="Q23" s="31">
        <v>0</v>
      </c>
      <c r="R23" s="31">
        <v>1.198</v>
      </c>
      <c r="S23" s="31">
        <v>1657.08</v>
      </c>
      <c r="T23" s="31">
        <v>2424.0660000000003</v>
      </c>
      <c r="U23" s="31">
        <v>6024.8069999999998</v>
      </c>
      <c r="V23" s="31">
        <v>481.94399999999996</v>
      </c>
      <c r="W23" s="68">
        <v>4.6679999999999999E-2</v>
      </c>
      <c r="X23" s="48">
        <v>0</v>
      </c>
      <c r="Y23" s="32">
        <v>5313.6703846259998</v>
      </c>
      <c r="Z23" s="31">
        <v>8403.1024945803802</v>
      </c>
      <c r="AA23" s="31">
        <v>49955.466</v>
      </c>
      <c r="AB23" s="32">
        <v>880.94619999999998</v>
      </c>
      <c r="AC23" s="31">
        <v>12999.711600000001</v>
      </c>
      <c r="AD23" s="31">
        <v>3429.0277509671018</v>
      </c>
      <c r="AE23" s="31">
        <v>2132.54</v>
      </c>
      <c r="AF23" s="31">
        <v>3042.9215599999998</v>
      </c>
      <c r="AG23" s="69">
        <v>198.71020000000001</v>
      </c>
      <c r="AH23" s="32">
        <v>1205.0495999999998</v>
      </c>
      <c r="AI23" s="31">
        <v>385128.43420600001</v>
      </c>
      <c r="AJ23" s="52">
        <v>0</v>
      </c>
      <c r="AK23" s="53">
        <v>3468.7206400000005</v>
      </c>
      <c r="AL23" s="35">
        <f t="shared" si="0"/>
        <v>1244951.5404469671</v>
      </c>
      <c r="AM23" s="36">
        <f t="shared" si="1"/>
        <v>48317.223686513025</v>
      </c>
      <c r="AN23" s="39">
        <f t="shared" si="2"/>
        <v>1293268.7641334801</v>
      </c>
      <c r="AO23" s="26">
        <v>18</v>
      </c>
    </row>
    <row r="24" spans="1:41">
      <c r="A24" s="183"/>
      <c r="B24" s="164" t="s">
        <v>66</v>
      </c>
      <c r="C24" s="144" t="s">
        <v>55</v>
      </c>
      <c r="D24" s="145"/>
      <c r="E24" s="14">
        <v>19</v>
      </c>
      <c r="F24" s="15">
        <v>0</v>
      </c>
      <c r="G24" s="16">
        <v>0</v>
      </c>
      <c r="H24" s="17">
        <v>41961.23</v>
      </c>
      <c r="I24" s="23">
        <v>1986.3840255099999</v>
      </c>
      <c r="J24" s="15">
        <v>0</v>
      </c>
      <c r="K24" s="16">
        <v>0</v>
      </c>
      <c r="L24" s="16">
        <v>0</v>
      </c>
      <c r="M24" s="25">
        <v>0</v>
      </c>
      <c r="N24" s="17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7">
        <v>0</v>
      </c>
      <c r="X24" s="16">
        <v>0</v>
      </c>
      <c r="Y24" s="15">
        <v>10327.434228185</v>
      </c>
      <c r="Z24" s="16">
        <v>0</v>
      </c>
      <c r="AA24" s="16">
        <v>0</v>
      </c>
      <c r="AB24" s="15">
        <v>0</v>
      </c>
      <c r="AC24" s="16">
        <v>0</v>
      </c>
      <c r="AD24" s="16">
        <v>0</v>
      </c>
      <c r="AE24" s="16">
        <v>0</v>
      </c>
      <c r="AF24" s="16">
        <v>0</v>
      </c>
      <c r="AG24" s="22">
        <v>0</v>
      </c>
      <c r="AH24" s="15">
        <v>0</v>
      </c>
      <c r="AI24" s="16">
        <v>0</v>
      </c>
      <c r="AJ24" s="23">
        <v>0</v>
      </c>
      <c r="AK24" s="24">
        <v>0</v>
      </c>
      <c r="AL24" s="15">
        <f t="shared" si="0"/>
        <v>0</v>
      </c>
      <c r="AM24" s="16">
        <f t="shared" si="1"/>
        <v>54275.048253695</v>
      </c>
      <c r="AN24" s="25">
        <f t="shared" si="2"/>
        <v>54275.048253695</v>
      </c>
      <c r="AO24" s="14">
        <v>19</v>
      </c>
    </row>
    <row r="25" spans="1:41">
      <c r="A25" s="183"/>
      <c r="B25" s="165"/>
      <c r="C25" s="144" t="s">
        <v>56</v>
      </c>
      <c r="D25" s="145"/>
      <c r="E25" s="14">
        <v>20</v>
      </c>
      <c r="F25" s="15">
        <v>0</v>
      </c>
      <c r="G25" s="16">
        <v>0</v>
      </c>
      <c r="H25" s="17">
        <v>0</v>
      </c>
      <c r="I25" s="23">
        <v>0</v>
      </c>
      <c r="J25" s="15">
        <v>0</v>
      </c>
      <c r="K25" s="16">
        <v>0</v>
      </c>
      <c r="L25" s="16">
        <v>0</v>
      </c>
      <c r="M25" s="25">
        <v>0</v>
      </c>
      <c r="N25" s="17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7">
        <v>0</v>
      </c>
      <c r="X25" s="16">
        <v>0</v>
      </c>
      <c r="Y25" s="15">
        <v>0</v>
      </c>
      <c r="Z25" s="16">
        <v>0</v>
      </c>
      <c r="AA25" s="16">
        <v>0</v>
      </c>
      <c r="AB25" s="15">
        <v>0</v>
      </c>
      <c r="AC25" s="16">
        <v>0</v>
      </c>
      <c r="AD25" s="16">
        <v>0</v>
      </c>
      <c r="AE25" s="16">
        <v>0</v>
      </c>
      <c r="AF25" s="16">
        <v>0</v>
      </c>
      <c r="AG25" s="22">
        <v>0</v>
      </c>
      <c r="AH25" s="15">
        <v>60585.141599999995</v>
      </c>
      <c r="AI25" s="16">
        <v>0</v>
      </c>
      <c r="AJ25" s="23">
        <v>0</v>
      </c>
      <c r="AK25" s="24">
        <v>0</v>
      </c>
      <c r="AL25" s="15">
        <f t="shared" si="0"/>
        <v>0</v>
      </c>
      <c r="AM25" s="16">
        <f t="shared" si="1"/>
        <v>60585.141599999995</v>
      </c>
      <c r="AN25" s="25">
        <f t="shared" si="2"/>
        <v>60585.141599999995</v>
      </c>
      <c r="AO25" s="14">
        <v>20</v>
      </c>
    </row>
    <row r="26" spans="1:41">
      <c r="A26" s="183"/>
      <c r="B26" s="165"/>
      <c r="C26" s="144" t="s">
        <v>57</v>
      </c>
      <c r="D26" s="145"/>
      <c r="E26" s="14">
        <v>21</v>
      </c>
      <c r="F26" s="15">
        <v>0</v>
      </c>
      <c r="G26" s="16">
        <v>0</v>
      </c>
      <c r="H26" s="17">
        <v>0</v>
      </c>
      <c r="I26" s="23">
        <v>0</v>
      </c>
      <c r="J26" s="15">
        <v>0</v>
      </c>
      <c r="K26" s="16">
        <v>0</v>
      </c>
      <c r="L26" s="16">
        <v>0</v>
      </c>
      <c r="M26" s="25">
        <v>0</v>
      </c>
      <c r="N26" s="17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7">
        <v>0</v>
      </c>
      <c r="X26" s="16">
        <v>0</v>
      </c>
      <c r="Y26" s="15">
        <v>0</v>
      </c>
      <c r="Z26" s="16">
        <v>0</v>
      </c>
      <c r="AA26" s="16">
        <v>0</v>
      </c>
      <c r="AB26" s="15">
        <v>0</v>
      </c>
      <c r="AC26" s="16">
        <v>0</v>
      </c>
      <c r="AD26" s="16">
        <v>0</v>
      </c>
      <c r="AE26" s="16">
        <v>0</v>
      </c>
      <c r="AF26" s="16">
        <v>0</v>
      </c>
      <c r="AG26" s="22">
        <v>0</v>
      </c>
      <c r="AH26" s="15">
        <v>14359.878000000001</v>
      </c>
      <c r="AI26" s="16">
        <v>0</v>
      </c>
      <c r="AJ26" s="23">
        <v>0</v>
      </c>
      <c r="AK26" s="24">
        <v>0</v>
      </c>
      <c r="AL26" s="15">
        <f t="shared" si="0"/>
        <v>0</v>
      </c>
      <c r="AM26" s="16">
        <f t="shared" si="1"/>
        <v>14359.878000000001</v>
      </c>
      <c r="AN26" s="25">
        <f t="shared" si="2"/>
        <v>14359.878000000001</v>
      </c>
      <c r="AO26" s="14">
        <v>21</v>
      </c>
    </row>
    <row r="27" spans="1:41">
      <c r="A27" s="183"/>
      <c r="B27" s="165"/>
      <c r="C27" s="144" t="s">
        <v>58</v>
      </c>
      <c r="D27" s="145"/>
      <c r="E27" s="14">
        <v>22</v>
      </c>
      <c r="F27" s="15">
        <v>0</v>
      </c>
      <c r="G27" s="16">
        <v>0</v>
      </c>
      <c r="H27" s="17">
        <v>0</v>
      </c>
      <c r="I27" s="23">
        <v>0</v>
      </c>
      <c r="J27" s="15">
        <v>0</v>
      </c>
      <c r="K27" s="16">
        <v>0</v>
      </c>
      <c r="L27" s="16">
        <v>0</v>
      </c>
      <c r="M27" s="25">
        <v>0</v>
      </c>
      <c r="N27" s="17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7">
        <v>0</v>
      </c>
      <c r="X27" s="16">
        <v>0</v>
      </c>
      <c r="Y27" s="15">
        <v>0</v>
      </c>
      <c r="Z27" s="16">
        <v>0</v>
      </c>
      <c r="AA27" s="16">
        <v>0</v>
      </c>
      <c r="AB27" s="15">
        <v>0</v>
      </c>
      <c r="AC27" s="16">
        <v>0</v>
      </c>
      <c r="AD27" s="16">
        <v>0</v>
      </c>
      <c r="AE27" s="16">
        <v>0</v>
      </c>
      <c r="AF27" s="16">
        <v>0</v>
      </c>
      <c r="AG27" s="22">
        <v>0</v>
      </c>
      <c r="AH27" s="15">
        <v>127093.44239999999</v>
      </c>
      <c r="AI27" s="16">
        <v>0</v>
      </c>
      <c r="AJ27" s="23">
        <v>0</v>
      </c>
      <c r="AK27" s="24">
        <v>0</v>
      </c>
      <c r="AL27" s="15">
        <f t="shared" si="0"/>
        <v>0</v>
      </c>
      <c r="AM27" s="16">
        <f t="shared" si="1"/>
        <v>127093.44239999999</v>
      </c>
      <c r="AN27" s="25">
        <f t="shared" si="2"/>
        <v>127093.44239999999</v>
      </c>
      <c r="AO27" s="14">
        <v>22</v>
      </c>
    </row>
    <row r="28" spans="1:41">
      <c r="A28" s="183"/>
      <c r="B28" s="165"/>
      <c r="C28" s="144" t="s">
        <v>59</v>
      </c>
      <c r="D28" s="145"/>
      <c r="E28" s="14">
        <v>23</v>
      </c>
      <c r="F28" s="15">
        <v>0</v>
      </c>
      <c r="G28" s="16">
        <v>0</v>
      </c>
      <c r="H28" s="17">
        <v>0</v>
      </c>
      <c r="I28" s="23">
        <v>0</v>
      </c>
      <c r="J28" s="15">
        <v>0</v>
      </c>
      <c r="K28" s="16">
        <v>0</v>
      </c>
      <c r="L28" s="16">
        <v>0</v>
      </c>
      <c r="M28" s="25">
        <v>0</v>
      </c>
      <c r="N28" s="17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7">
        <v>0</v>
      </c>
      <c r="X28" s="16">
        <v>0</v>
      </c>
      <c r="Y28" s="15">
        <v>0</v>
      </c>
      <c r="Z28" s="16">
        <v>0</v>
      </c>
      <c r="AA28" s="16">
        <v>0</v>
      </c>
      <c r="AB28" s="15">
        <v>0</v>
      </c>
      <c r="AC28" s="16">
        <v>0</v>
      </c>
      <c r="AD28" s="16">
        <v>0</v>
      </c>
      <c r="AE28" s="16">
        <v>0</v>
      </c>
      <c r="AF28" s="16">
        <v>0</v>
      </c>
      <c r="AG28" s="22">
        <v>0</v>
      </c>
      <c r="AH28" s="15">
        <v>1613.1718000000001</v>
      </c>
      <c r="AI28" s="16">
        <v>0</v>
      </c>
      <c r="AJ28" s="23">
        <v>0</v>
      </c>
      <c r="AK28" s="24">
        <v>0</v>
      </c>
      <c r="AL28" s="15">
        <f t="shared" si="0"/>
        <v>0</v>
      </c>
      <c r="AM28" s="16">
        <f t="shared" si="1"/>
        <v>1613.1718000000001</v>
      </c>
      <c r="AN28" s="25">
        <f t="shared" si="2"/>
        <v>1613.1718000000001</v>
      </c>
      <c r="AO28" s="14">
        <v>23</v>
      </c>
    </row>
    <row r="29" spans="1:41">
      <c r="A29" s="183"/>
      <c r="B29" s="165"/>
      <c r="C29" s="144" t="s">
        <v>60</v>
      </c>
      <c r="D29" s="179"/>
      <c r="E29" s="14">
        <v>24</v>
      </c>
      <c r="F29" s="15">
        <v>0</v>
      </c>
      <c r="G29" s="16">
        <v>0</v>
      </c>
      <c r="H29" s="17">
        <v>0</v>
      </c>
      <c r="I29" s="23">
        <v>0</v>
      </c>
      <c r="J29" s="15">
        <v>0</v>
      </c>
      <c r="K29" s="16">
        <v>0</v>
      </c>
      <c r="L29" s="16">
        <v>0</v>
      </c>
      <c r="M29" s="25">
        <v>0</v>
      </c>
      <c r="N29" s="17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7">
        <v>0</v>
      </c>
      <c r="X29" s="16">
        <v>0</v>
      </c>
      <c r="Y29" s="15">
        <v>0</v>
      </c>
      <c r="Z29" s="16">
        <v>0</v>
      </c>
      <c r="AA29" s="16">
        <v>0</v>
      </c>
      <c r="AB29" s="15">
        <v>0</v>
      </c>
      <c r="AC29" s="16">
        <v>0</v>
      </c>
      <c r="AD29" s="16">
        <v>0</v>
      </c>
      <c r="AE29" s="16">
        <v>0</v>
      </c>
      <c r="AF29" s="16">
        <v>0</v>
      </c>
      <c r="AG29" s="22">
        <v>0</v>
      </c>
      <c r="AH29" s="15">
        <v>12999.711600000001</v>
      </c>
      <c r="AI29" s="16">
        <v>0</v>
      </c>
      <c r="AJ29" s="23">
        <v>0</v>
      </c>
      <c r="AK29" s="24">
        <v>0</v>
      </c>
      <c r="AL29" s="15">
        <f t="shared" si="0"/>
        <v>0</v>
      </c>
      <c r="AM29" s="16">
        <f t="shared" si="1"/>
        <v>12999.711600000001</v>
      </c>
      <c r="AN29" s="25">
        <f t="shared" si="2"/>
        <v>12999.711600000001</v>
      </c>
      <c r="AO29" s="14">
        <v>24</v>
      </c>
    </row>
    <row r="30" spans="1:41">
      <c r="A30" s="183"/>
      <c r="B30" s="165"/>
      <c r="C30" s="144" t="s">
        <v>61</v>
      </c>
      <c r="D30" s="145"/>
      <c r="E30" s="14">
        <v>25</v>
      </c>
      <c r="F30" s="15">
        <v>0</v>
      </c>
      <c r="G30" s="16">
        <v>0</v>
      </c>
      <c r="H30" s="17">
        <v>0</v>
      </c>
      <c r="I30" s="23">
        <v>0</v>
      </c>
      <c r="J30" s="15">
        <v>0</v>
      </c>
      <c r="K30" s="16">
        <v>0</v>
      </c>
      <c r="L30" s="16">
        <v>0</v>
      </c>
      <c r="M30" s="25">
        <v>0</v>
      </c>
      <c r="N30" s="17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7">
        <v>0</v>
      </c>
      <c r="X30" s="16">
        <v>0</v>
      </c>
      <c r="Y30" s="15">
        <v>0</v>
      </c>
      <c r="Z30" s="16">
        <v>0</v>
      </c>
      <c r="AA30" s="16">
        <v>0</v>
      </c>
      <c r="AB30" s="15">
        <v>0</v>
      </c>
      <c r="AC30" s="16">
        <v>0</v>
      </c>
      <c r="AD30" s="16">
        <v>0</v>
      </c>
      <c r="AE30" s="16">
        <v>0</v>
      </c>
      <c r="AF30" s="16">
        <v>0</v>
      </c>
      <c r="AG30" s="22">
        <v>0</v>
      </c>
      <c r="AH30" s="15">
        <v>0</v>
      </c>
      <c r="AI30" s="16">
        <v>0</v>
      </c>
      <c r="AJ30" s="23">
        <v>23744.433826294811</v>
      </c>
      <c r="AK30" s="24">
        <v>0</v>
      </c>
      <c r="AL30" s="15">
        <f t="shared" si="0"/>
        <v>0</v>
      </c>
      <c r="AM30" s="16">
        <f t="shared" si="1"/>
        <v>23744.433826294811</v>
      </c>
      <c r="AN30" s="25">
        <f t="shared" si="2"/>
        <v>23744.433826294811</v>
      </c>
      <c r="AO30" s="14">
        <v>25</v>
      </c>
    </row>
    <row r="31" spans="1:41">
      <c r="A31" s="183"/>
      <c r="B31" s="165"/>
      <c r="C31" s="144" t="s">
        <v>62</v>
      </c>
      <c r="D31" s="145"/>
      <c r="E31" s="14">
        <v>26</v>
      </c>
      <c r="F31" s="15">
        <v>0</v>
      </c>
      <c r="G31" s="16">
        <v>0</v>
      </c>
      <c r="H31" s="17">
        <v>0</v>
      </c>
      <c r="I31" s="23">
        <v>0</v>
      </c>
      <c r="J31" s="15">
        <v>0</v>
      </c>
      <c r="K31" s="16">
        <v>0</v>
      </c>
      <c r="L31" s="16">
        <v>0</v>
      </c>
      <c r="M31" s="25">
        <v>0</v>
      </c>
      <c r="N31" s="17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7">
        <v>0</v>
      </c>
      <c r="X31" s="16">
        <v>0</v>
      </c>
      <c r="Y31" s="15">
        <v>0</v>
      </c>
      <c r="Z31" s="16">
        <v>19005.500587306709</v>
      </c>
      <c r="AA31" s="16">
        <v>0</v>
      </c>
      <c r="AB31" s="15">
        <v>0</v>
      </c>
      <c r="AC31" s="16">
        <v>0</v>
      </c>
      <c r="AD31" s="16">
        <v>0</v>
      </c>
      <c r="AE31" s="16">
        <v>0</v>
      </c>
      <c r="AF31" s="16">
        <v>0</v>
      </c>
      <c r="AG31" s="22">
        <v>0</v>
      </c>
      <c r="AH31" s="15">
        <v>0</v>
      </c>
      <c r="AI31" s="16">
        <v>0</v>
      </c>
      <c r="AJ31" s="23">
        <v>0</v>
      </c>
      <c r="AK31" s="24">
        <v>0</v>
      </c>
      <c r="AL31" s="15">
        <f t="shared" si="0"/>
        <v>0</v>
      </c>
      <c r="AM31" s="16">
        <f t="shared" si="1"/>
        <v>19005.500587306709</v>
      </c>
      <c r="AN31" s="25">
        <f t="shared" si="2"/>
        <v>19005.500587306709</v>
      </c>
      <c r="AO31" s="14">
        <v>26</v>
      </c>
    </row>
    <row r="32" spans="1:41">
      <c r="A32" s="183"/>
      <c r="B32" s="165"/>
      <c r="C32" s="144" t="s">
        <v>63</v>
      </c>
      <c r="D32" s="145"/>
      <c r="E32" s="14">
        <v>27</v>
      </c>
      <c r="F32" s="15">
        <v>0</v>
      </c>
      <c r="G32" s="16">
        <v>0</v>
      </c>
      <c r="H32" s="17">
        <v>0</v>
      </c>
      <c r="I32" s="23">
        <v>0</v>
      </c>
      <c r="J32" s="15">
        <v>0</v>
      </c>
      <c r="K32" s="16">
        <v>0</v>
      </c>
      <c r="L32" s="16">
        <v>0</v>
      </c>
      <c r="M32" s="25">
        <v>0</v>
      </c>
      <c r="N32" s="17">
        <v>0</v>
      </c>
      <c r="O32" s="16">
        <v>122617.088</v>
      </c>
      <c r="P32" s="16">
        <v>22836</v>
      </c>
      <c r="Q32" s="16">
        <v>13287</v>
      </c>
      <c r="R32" s="16">
        <v>216389.52</v>
      </c>
      <c r="S32" s="16">
        <v>21486.102000000003</v>
      </c>
      <c r="T32" s="16">
        <v>122461.40399999998</v>
      </c>
      <c r="U32" s="16">
        <v>4994.0309999999999</v>
      </c>
      <c r="V32" s="16">
        <v>28354.371999999999</v>
      </c>
      <c r="W32" s="17">
        <v>17971.8</v>
      </c>
      <c r="X32" s="16">
        <v>19528.88</v>
      </c>
      <c r="Y32" s="15">
        <v>0</v>
      </c>
      <c r="Z32" s="16">
        <v>0</v>
      </c>
      <c r="AA32" s="16">
        <v>0</v>
      </c>
      <c r="AB32" s="15">
        <v>0</v>
      </c>
      <c r="AC32" s="16">
        <v>0</v>
      </c>
      <c r="AD32" s="16">
        <v>0</v>
      </c>
      <c r="AE32" s="16">
        <v>0</v>
      </c>
      <c r="AF32" s="16">
        <v>0</v>
      </c>
      <c r="AG32" s="22">
        <v>0</v>
      </c>
      <c r="AH32" s="15">
        <v>0</v>
      </c>
      <c r="AI32" s="16">
        <v>0</v>
      </c>
      <c r="AJ32" s="23">
        <v>0</v>
      </c>
      <c r="AK32" s="24">
        <v>0</v>
      </c>
      <c r="AL32" s="15">
        <f t="shared" si="0"/>
        <v>0</v>
      </c>
      <c r="AM32" s="16">
        <f t="shared" si="1"/>
        <v>589926.19700000004</v>
      </c>
      <c r="AN32" s="25">
        <f t="shared" si="2"/>
        <v>589926.19700000004</v>
      </c>
      <c r="AO32" s="14">
        <v>27</v>
      </c>
    </row>
    <row r="33" spans="1:41">
      <c r="A33" s="183"/>
      <c r="B33" s="165"/>
      <c r="C33" s="140" t="s">
        <v>64</v>
      </c>
      <c r="D33" s="141"/>
      <c r="E33" s="26">
        <v>28</v>
      </c>
      <c r="F33" s="32">
        <v>0</v>
      </c>
      <c r="G33" s="31">
        <v>0</v>
      </c>
      <c r="H33" s="68">
        <v>0</v>
      </c>
      <c r="I33" s="52">
        <v>0</v>
      </c>
      <c r="J33" s="32">
        <v>0</v>
      </c>
      <c r="K33" s="31">
        <v>0</v>
      </c>
      <c r="L33" s="31">
        <v>0</v>
      </c>
      <c r="M33" s="33">
        <v>0</v>
      </c>
      <c r="N33" s="68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31">
        <v>0</v>
      </c>
      <c r="V33" s="16">
        <v>2731.0160000000001</v>
      </c>
      <c r="W33" s="30">
        <v>0</v>
      </c>
      <c r="X33" s="29">
        <v>0</v>
      </c>
      <c r="Y33" s="32">
        <v>0</v>
      </c>
      <c r="Z33" s="31">
        <v>0</v>
      </c>
      <c r="AA33" s="29">
        <v>0</v>
      </c>
      <c r="AB33" s="32">
        <v>0</v>
      </c>
      <c r="AC33" s="31">
        <v>0</v>
      </c>
      <c r="AD33" s="31">
        <v>0</v>
      </c>
      <c r="AE33" s="31">
        <v>0</v>
      </c>
      <c r="AF33" s="31">
        <v>0</v>
      </c>
      <c r="AG33" s="51">
        <v>0</v>
      </c>
      <c r="AH33" s="32">
        <v>3774.2724000000003</v>
      </c>
      <c r="AI33" s="31">
        <v>0</v>
      </c>
      <c r="AJ33" s="52">
        <v>0</v>
      </c>
      <c r="AK33" s="53">
        <v>0</v>
      </c>
      <c r="AL33" s="32">
        <f t="shared" si="0"/>
        <v>0</v>
      </c>
      <c r="AM33" s="31">
        <f t="shared" si="1"/>
        <v>6505.2884000000004</v>
      </c>
      <c r="AN33" s="33">
        <f t="shared" si="2"/>
        <v>6505.2884000000004</v>
      </c>
      <c r="AO33" s="26">
        <v>28</v>
      </c>
    </row>
    <row r="34" spans="1:41" s="70" customFormat="1">
      <c r="A34" s="183"/>
      <c r="B34" s="180"/>
      <c r="C34" s="154" t="s">
        <v>67</v>
      </c>
      <c r="D34" s="155"/>
      <c r="E34" s="34">
        <v>29</v>
      </c>
      <c r="F34" s="35">
        <v>0</v>
      </c>
      <c r="G34" s="36">
        <v>0</v>
      </c>
      <c r="H34" s="37">
        <v>41961.23</v>
      </c>
      <c r="I34" s="42">
        <v>1986.3840255099999</v>
      </c>
      <c r="J34" s="35">
        <v>0</v>
      </c>
      <c r="K34" s="36">
        <v>0</v>
      </c>
      <c r="L34" s="36">
        <v>0</v>
      </c>
      <c r="M34" s="39">
        <v>0</v>
      </c>
      <c r="N34" s="37">
        <v>0</v>
      </c>
      <c r="O34" s="36">
        <v>122617.088</v>
      </c>
      <c r="P34" s="36">
        <v>22836</v>
      </c>
      <c r="Q34" s="36">
        <v>13287</v>
      </c>
      <c r="R34" s="36">
        <v>216389.52</v>
      </c>
      <c r="S34" s="36">
        <v>21486.102000000003</v>
      </c>
      <c r="T34" s="36">
        <v>122461.40399999998</v>
      </c>
      <c r="U34" s="36">
        <v>4994.0309999999999</v>
      </c>
      <c r="V34" s="36">
        <v>31085.387999999999</v>
      </c>
      <c r="W34" s="37">
        <v>17971.8</v>
      </c>
      <c r="X34" s="36">
        <v>19528.88</v>
      </c>
      <c r="Y34" s="35">
        <v>10327.434228185</v>
      </c>
      <c r="Z34" s="36">
        <v>19005.500587306709</v>
      </c>
      <c r="AA34" s="36">
        <v>0</v>
      </c>
      <c r="AB34" s="35">
        <v>0</v>
      </c>
      <c r="AC34" s="36">
        <v>0</v>
      </c>
      <c r="AD34" s="36">
        <v>0</v>
      </c>
      <c r="AE34" s="36">
        <v>0</v>
      </c>
      <c r="AF34" s="36">
        <v>0</v>
      </c>
      <c r="AG34" s="41">
        <v>0</v>
      </c>
      <c r="AH34" s="35">
        <v>220425.61780000001</v>
      </c>
      <c r="AI34" s="36">
        <v>0</v>
      </c>
      <c r="AJ34" s="42">
        <v>23744.433826294811</v>
      </c>
      <c r="AK34" s="43">
        <v>0</v>
      </c>
      <c r="AL34" s="35">
        <f t="shared" si="0"/>
        <v>0</v>
      </c>
      <c r="AM34" s="36">
        <f t="shared" si="1"/>
        <v>910107.81346729654</v>
      </c>
      <c r="AN34" s="39">
        <f t="shared" si="2"/>
        <v>910107.81346729654</v>
      </c>
      <c r="AO34" s="34">
        <v>29</v>
      </c>
    </row>
    <row r="35" spans="1:41">
      <c r="A35" s="183"/>
      <c r="B35" s="177" t="s">
        <v>68</v>
      </c>
      <c r="C35" s="144" t="s">
        <v>55</v>
      </c>
      <c r="D35" s="145"/>
      <c r="E35" s="14">
        <v>30</v>
      </c>
      <c r="F35" s="15">
        <v>0</v>
      </c>
      <c r="G35" s="16">
        <v>0</v>
      </c>
      <c r="H35" s="17">
        <v>0</v>
      </c>
      <c r="I35" s="23">
        <v>0</v>
      </c>
      <c r="J35" s="15">
        <v>0</v>
      </c>
      <c r="K35" s="16">
        <v>0</v>
      </c>
      <c r="L35" s="16">
        <v>0</v>
      </c>
      <c r="M35" s="25">
        <v>0</v>
      </c>
      <c r="N35" s="17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7">
        <v>0</v>
      </c>
      <c r="X35" s="16">
        <v>0</v>
      </c>
      <c r="Y35" s="15">
        <v>0</v>
      </c>
      <c r="Z35" s="16">
        <v>0</v>
      </c>
      <c r="AA35" s="16">
        <v>0</v>
      </c>
      <c r="AB35" s="15">
        <v>0</v>
      </c>
      <c r="AC35" s="16">
        <v>0</v>
      </c>
      <c r="AD35" s="16">
        <v>0</v>
      </c>
      <c r="AE35" s="16">
        <v>0</v>
      </c>
      <c r="AF35" s="16">
        <v>0</v>
      </c>
      <c r="AG35" s="22">
        <v>0</v>
      </c>
      <c r="AH35" s="15">
        <v>97.92</v>
      </c>
      <c r="AI35" s="16">
        <v>0</v>
      </c>
      <c r="AJ35" s="23">
        <v>0</v>
      </c>
      <c r="AK35" s="24">
        <v>0</v>
      </c>
      <c r="AL35" s="15">
        <f t="shared" si="0"/>
        <v>0</v>
      </c>
      <c r="AM35" s="16">
        <f t="shared" si="1"/>
        <v>97.92</v>
      </c>
      <c r="AN35" s="25">
        <f t="shared" si="2"/>
        <v>97.92</v>
      </c>
      <c r="AO35" s="14">
        <v>30</v>
      </c>
    </row>
    <row r="36" spans="1:41">
      <c r="A36" s="183"/>
      <c r="B36" s="177"/>
      <c r="C36" s="144" t="s">
        <v>69</v>
      </c>
      <c r="D36" s="145"/>
      <c r="E36" s="14">
        <v>31</v>
      </c>
      <c r="F36" s="15">
        <v>0</v>
      </c>
      <c r="G36" s="16">
        <v>0</v>
      </c>
      <c r="H36" s="17">
        <v>0</v>
      </c>
      <c r="I36" s="23">
        <v>0</v>
      </c>
      <c r="J36" s="44">
        <v>0</v>
      </c>
      <c r="K36" s="16">
        <v>0</v>
      </c>
      <c r="L36" s="16">
        <v>0</v>
      </c>
      <c r="M36" s="25">
        <v>0</v>
      </c>
      <c r="N36" s="17">
        <v>0</v>
      </c>
      <c r="O36" s="16">
        <v>0</v>
      </c>
      <c r="P36" s="16">
        <v>0</v>
      </c>
      <c r="Q36" s="16">
        <v>0</v>
      </c>
      <c r="R36" s="16">
        <v>0</v>
      </c>
      <c r="S36" s="20">
        <v>0</v>
      </c>
      <c r="T36" s="20">
        <v>0</v>
      </c>
      <c r="U36" s="16">
        <v>0</v>
      </c>
      <c r="V36" s="16">
        <v>0</v>
      </c>
      <c r="W36" s="17">
        <v>0</v>
      </c>
      <c r="X36" s="16">
        <v>0</v>
      </c>
      <c r="Y36" s="15">
        <v>0</v>
      </c>
      <c r="Z36" s="16">
        <v>0</v>
      </c>
      <c r="AA36" s="16">
        <v>0</v>
      </c>
      <c r="AB36" s="15">
        <v>0</v>
      </c>
      <c r="AC36" s="16">
        <v>0</v>
      </c>
      <c r="AD36" s="16">
        <v>0</v>
      </c>
      <c r="AE36" s="16">
        <v>0</v>
      </c>
      <c r="AF36" s="16">
        <v>0</v>
      </c>
      <c r="AG36" s="22">
        <v>0</v>
      </c>
      <c r="AH36" s="15">
        <v>214.971</v>
      </c>
      <c r="AI36" s="16">
        <v>0</v>
      </c>
      <c r="AJ36" s="23">
        <v>0</v>
      </c>
      <c r="AK36" s="24">
        <v>0</v>
      </c>
      <c r="AL36" s="15">
        <f t="shared" si="0"/>
        <v>0</v>
      </c>
      <c r="AM36" s="16">
        <f t="shared" si="1"/>
        <v>214.971</v>
      </c>
      <c r="AN36" s="25">
        <f t="shared" si="2"/>
        <v>214.971</v>
      </c>
      <c r="AO36" s="14">
        <v>31</v>
      </c>
    </row>
    <row r="37" spans="1:41">
      <c r="A37" s="183"/>
      <c r="B37" s="177"/>
      <c r="C37" s="144" t="s">
        <v>70</v>
      </c>
      <c r="D37" s="145"/>
      <c r="E37" s="14">
        <v>32</v>
      </c>
      <c r="F37" s="15">
        <v>0</v>
      </c>
      <c r="G37" s="16">
        <v>0</v>
      </c>
      <c r="H37" s="17">
        <v>0</v>
      </c>
      <c r="I37" s="23">
        <v>0</v>
      </c>
      <c r="J37" s="15">
        <v>0</v>
      </c>
      <c r="K37" s="16">
        <v>0</v>
      </c>
      <c r="L37" s="16">
        <v>0</v>
      </c>
      <c r="M37" s="25">
        <v>0</v>
      </c>
      <c r="N37" s="17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7">
        <v>0</v>
      </c>
      <c r="X37" s="16">
        <v>0</v>
      </c>
      <c r="Y37" s="15">
        <v>0</v>
      </c>
      <c r="Z37" s="16">
        <v>0</v>
      </c>
      <c r="AA37" s="16">
        <v>0</v>
      </c>
      <c r="AB37" s="15">
        <v>0</v>
      </c>
      <c r="AC37" s="16">
        <v>0</v>
      </c>
      <c r="AD37" s="16">
        <v>0</v>
      </c>
      <c r="AE37" s="16">
        <v>0</v>
      </c>
      <c r="AF37" s="16">
        <v>0</v>
      </c>
      <c r="AG37" s="22">
        <v>0</v>
      </c>
      <c r="AH37" s="15">
        <v>13237.311600000001</v>
      </c>
      <c r="AI37" s="16">
        <v>0</v>
      </c>
      <c r="AJ37" s="23">
        <v>0</v>
      </c>
      <c r="AK37" s="24">
        <v>0</v>
      </c>
      <c r="AL37" s="15">
        <f t="shared" si="0"/>
        <v>0</v>
      </c>
      <c r="AM37" s="16">
        <f t="shared" si="1"/>
        <v>13237.311600000001</v>
      </c>
      <c r="AN37" s="25">
        <f t="shared" si="2"/>
        <v>13237.311600000001</v>
      </c>
      <c r="AO37" s="14">
        <v>32</v>
      </c>
    </row>
    <row r="38" spans="1:41">
      <c r="A38" s="183"/>
      <c r="B38" s="177"/>
      <c r="C38" s="144" t="s">
        <v>71</v>
      </c>
      <c r="D38" s="145"/>
      <c r="E38" s="14">
        <v>33</v>
      </c>
      <c r="F38" s="15">
        <v>0</v>
      </c>
      <c r="G38" s="16">
        <v>0</v>
      </c>
      <c r="H38" s="17">
        <v>0</v>
      </c>
      <c r="I38" s="23">
        <v>0</v>
      </c>
      <c r="J38" s="15">
        <v>0</v>
      </c>
      <c r="K38" s="16">
        <v>0</v>
      </c>
      <c r="L38" s="16">
        <v>0</v>
      </c>
      <c r="M38" s="25">
        <v>0</v>
      </c>
      <c r="N38" s="17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7">
        <v>0</v>
      </c>
      <c r="X38" s="16">
        <v>0</v>
      </c>
      <c r="Y38" s="15">
        <v>0</v>
      </c>
      <c r="Z38" s="16">
        <v>0</v>
      </c>
      <c r="AA38" s="16">
        <v>17572.939020367867</v>
      </c>
      <c r="AB38" s="15">
        <v>0</v>
      </c>
      <c r="AC38" s="16">
        <v>0</v>
      </c>
      <c r="AD38" s="16">
        <v>0</v>
      </c>
      <c r="AE38" s="16">
        <v>0</v>
      </c>
      <c r="AF38" s="16">
        <v>0</v>
      </c>
      <c r="AG38" s="22">
        <v>0</v>
      </c>
      <c r="AH38" s="15">
        <v>1120.4402</v>
      </c>
      <c r="AI38" s="16">
        <v>0</v>
      </c>
      <c r="AJ38" s="23">
        <v>0</v>
      </c>
      <c r="AK38" s="24">
        <v>0</v>
      </c>
      <c r="AL38" s="15">
        <f t="shared" si="0"/>
        <v>17572.939020367867</v>
      </c>
      <c r="AM38" s="16">
        <f t="shared" si="1"/>
        <v>1120.4402000000009</v>
      </c>
      <c r="AN38" s="25">
        <f t="shared" si="2"/>
        <v>18693.379220367868</v>
      </c>
      <c r="AO38" s="14">
        <v>33</v>
      </c>
    </row>
    <row r="39" spans="1:41">
      <c r="A39" s="183"/>
      <c r="B39" s="177"/>
      <c r="C39" s="144" t="s">
        <v>63</v>
      </c>
      <c r="D39" s="145"/>
      <c r="E39" s="14">
        <v>34</v>
      </c>
      <c r="F39" s="15">
        <v>0</v>
      </c>
      <c r="G39" s="16">
        <v>0</v>
      </c>
      <c r="H39" s="17">
        <v>0</v>
      </c>
      <c r="I39" s="23">
        <v>0</v>
      </c>
      <c r="J39" s="15">
        <v>0</v>
      </c>
      <c r="K39" s="16">
        <v>0</v>
      </c>
      <c r="L39" s="16">
        <v>0</v>
      </c>
      <c r="M39" s="25">
        <v>0</v>
      </c>
      <c r="N39" s="17">
        <v>0</v>
      </c>
      <c r="O39" s="16">
        <v>0</v>
      </c>
      <c r="P39" s="16">
        <v>0</v>
      </c>
      <c r="Q39" s="16">
        <v>0</v>
      </c>
      <c r="R39" s="16">
        <v>0</v>
      </c>
      <c r="S39" s="20">
        <v>0</v>
      </c>
      <c r="T39" s="20">
        <v>5864.2349999999997</v>
      </c>
      <c r="U39" s="20">
        <v>0</v>
      </c>
      <c r="V39" s="20">
        <v>0</v>
      </c>
      <c r="W39" s="27">
        <v>1493.76</v>
      </c>
      <c r="X39" s="20">
        <v>19528.88</v>
      </c>
      <c r="Y39" s="15">
        <v>0</v>
      </c>
      <c r="Z39" s="16">
        <v>0</v>
      </c>
      <c r="AA39" s="16">
        <v>3571.8639104077679</v>
      </c>
      <c r="AB39" s="15">
        <v>0</v>
      </c>
      <c r="AC39" s="16">
        <v>0</v>
      </c>
      <c r="AD39" s="16">
        <v>0</v>
      </c>
      <c r="AE39" s="16">
        <v>0</v>
      </c>
      <c r="AF39" s="16">
        <v>0</v>
      </c>
      <c r="AG39" s="22">
        <v>0</v>
      </c>
      <c r="AH39" s="15">
        <v>1877.9948877679747</v>
      </c>
      <c r="AI39" s="16">
        <v>0</v>
      </c>
      <c r="AJ39" s="23">
        <v>0</v>
      </c>
      <c r="AK39" s="24">
        <v>0</v>
      </c>
      <c r="AL39" s="15">
        <f t="shared" si="0"/>
        <v>3571.8639104077679</v>
      </c>
      <c r="AM39" s="16">
        <f t="shared" si="1"/>
        <v>28764.869887767974</v>
      </c>
      <c r="AN39" s="25">
        <f t="shared" si="2"/>
        <v>32336.733798175741</v>
      </c>
      <c r="AO39" s="14">
        <v>34</v>
      </c>
    </row>
    <row r="40" spans="1:41">
      <c r="A40" s="183"/>
      <c r="B40" s="177"/>
      <c r="C40" s="140" t="s">
        <v>64</v>
      </c>
      <c r="D40" s="141"/>
      <c r="E40" s="26">
        <v>35</v>
      </c>
      <c r="F40" s="32">
        <v>0</v>
      </c>
      <c r="G40" s="31">
        <v>0</v>
      </c>
      <c r="H40" s="68">
        <v>0</v>
      </c>
      <c r="I40" s="52">
        <v>0</v>
      </c>
      <c r="J40" s="32">
        <v>0</v>
      </c>
      <c r="K40" s="31">
        <v>0</v>
      </c>
      <c r="L40" s="31">
        <v>0</v>
      </c>
      <c r="M40" s="33">
        <v>0</v>
      </c>
      <c r="N40" s="68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161.77199999999999</v>
      </c>
      <c r="U40" s="31">
        <v>0</v>
      </c>
      <c r="V40" s="31">
        <v>0</v>
      </c>
      <c r="W40" s="71">
        <v>0</v>
      </c>
      <c r="X40" s="31">
        <v>0</v>
      </c>
      <c r="Y40" s="32">
        <v>0</v>
      </c>
      <c r="Z40" s="31">
        <v>0</v>
      </c>
      <c r="AA40" s="31">
        <v>4.5416913474093183</v>
      </c>
      <c r="AB40" s="32">
        <v>0</v>
      </c>
      <c r="AC40" s="31">
        <v>0</v>
      </c>
      <c r="AD40" s="31">
        <v>199.57357325972396</v>
      </c>
      <c r="AE40" s="31">
        <v>0</v>
      </c>
      <c r="AF40" s="31">
        <v>0</v>
      </c>
      <c r="AG40" s="51">
        <v>0</v>
      </c>
      <c r="AH40" s="32">
        <v>37.466999999999999</v>
      </c>
      <c r="AI40" s="31">
        <v>0</v>
      </c>
      <c r="AJ40" s="52">
        <v>0</v>
      </c>
      <c r="AK40" s="53">
        <v>0</v>
      </c>
      <c r="AL40" s="32">
        <f t="shared" si="0"/>
        <v>204.11526460713327</v>
      </c>
      <c r="AM40" s="31">
        <f t="shared" si="1"/>
        <v>199.23899999999998</v>
      </c>
      <c r="AN40" s="33">
        <f t="shared" si="2"/>
        <v>403.35426460713325</v>
      </c>
      <c r="AO40" s="26">
        <v>35</v>
      </c>
    </row>
    <row r="41" spans="1:41" s="70" customFormat="1">
      <c r="A41" s="183"/>
      <c r="B41" s="178"/>
      <c r="C41" s="154" t="s">
        <v>72</v>
      </c>
      <c r="D41" s="155"/>
      <c r="E41" s="34">
        <v>36</v>
      </c>
      <c r="F41" s="35">
        <v>0</v>
      </c>
      <c r="G41" s="36">
        <v>0</v>
      </c>
      <c r="H41" s="37">
        <v>0</v>
      </c>
      <c r="I41" s="42">
        <v>0</v>
      </c>
      <c r="J41" s="72">
        <v>0</v>
      </c>
      <c r="K41" s="36">
        <v>0</v>
      </c>
      <c r="L41" s="36">
        <v>0</v>
      </c>
      <c r="M41" s="39">
        <v>0</v>
      </c>
      <c r="N41" s="37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6026.0069999999996</v>
      </c>
      <c r="U41" s="73">
        <v>0</v>
      </c>
      <c r="V41" s="73">
        <v>0</v>
      </c>
      <c r="W41" s="37">
        <v>1493.76</v>
      </c>
      <c r="X41" s="36">
        <v>19528.88</v>
      </c>
      <c r="Y41" s="35">
        <v>0</v>
      </c>
      <c r="Z41" s="36">
        <v>0</v>
      </c>
      <c r="AA41" s="36">
        <v>21149.344622123044</v>
      </c>
      <c r="AB41" s="35">
        <v>0</v>
      </c>
      <c r="AC41" s="36">
        <v>0</v>
      </c>
      <c r="AD41" s="36">
        <v>199.57357325972396</v>
      </c>
      <c r="AE41" s="36">
        <v>0</v>
      </c>
      <c r="AF41" s="36">
        <v>0</v>
      </c>
      <c r="AG41" s="41">
        <v>0</v>
      </c>
      <c r="AH41" s="35">
        <v>16586.104687767976</v>
      </c>
      <c r="AI41" s="36">
        <v>0</v>
      </c>
      <c r="AJ41" s="42">
        <v>0</v>
      </c>
      <c r="AK41" s="43">
        <v>0</v>
      </c>
      <c r="AL41" s="35">
        <f t="shared" si="0"/>
        <v>21348.918195382768</v>
      </c>
      <c r="AM41" s="36">
        <f t="shared" si="1"/>
        <v>43634.751687767974</v>
      </c>
      <c r="AN41" s="39">
        <f t="shared" si="2"/>
        <v>64983.669883150746</v>
      </c>
      <c r="AO41" s="34">
        <v>36</v>
      </c>
    </row>
    <row r="42" spans="1:41" s="80" customFormat="1">
      <c r="A42" s="184"/>
      <c r="B42" s="74"/>
      <c r="C42" s="169" t="s">
        <v>73</v>
      </c>
      <c r="D42" s="170"/>
      <c r="E42" s="34">
        <v>37</v>
      </c>
      <c r="F42" s="75">
        <v>0</v>
      </c>
      <c r="G42" s="76">
        <v>0</v>
      </c>
      <c r="H42" s="77">
        <v>0</v>
      </c>
      <c r="I42" s="38">
        <v>0</v>
      </c>
      <c r="J42" s="75">
        <v>0</v>
      </c>
      <c r="K42" s="76">
        <v>0</v>
      </c>
      <c r="L42" s="76">
        <v>0</v>
      </c>
      <c r="M42" s="78">
        <v>0</v>
      </c>
      <c r="N42" s="77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7">
        <v>0</v>
      </c>
      <c r="X42" s="76">
        <v>0</v>
      </c>
      <c r="Y42" s="75">
        <v>1.1266373459999999</v>
      </c>
      <c r="Z42" s="76">
        <v>209.50366769677672</v>
      </c>
      <c r="AA42" s="76">
        <v>7499.6260689448463</v>
      </c>
      <c r="AB42" s="75">
        <v>0</v>
      </c>
      <c r="AC42" s="76">
        <v>0</v>
      </c>
      <c r="AD42" s="76">
        <v>158.84533123212046</v>
      </c>
      <c r="AE42" s="76">
        <v>0</v>
      </c>
      <c r="AF42" s="76">
        <v>0</v>
      </c>
      <c r="AG42" s="79">
        <v>0</v>
      </c>
      <c r="AH42" s="75">
        <v>16000.498800000003</v>
      </c>
      <c r="AI42" s="76">
        <v>0</v>
      </c>
      <c r="AJ42" s="38">
        <v>2849.3320591553775</v>
      </c>
      <c r="AK42" s="43">
        <v>0</v>
      </c>
      <c r="AL42" s="75">
        <f t="shared" si="0"/>
        <v>7658.4714001769671</v>
      </c>
      <c r="AM42" s="76">
        <f t="shared" si="1"/>
        <v>19060.461164198157</v>
      </c>
      <c r="AN42" s="78">
        <f t="shared" si="2"/>
        <v>26718.932564375125</v>
      </c>
      <c r="AO42" s="34">
        <v>37</v>
      </c>
    </row>
    <row r="43" spans="1:41">
      <c r="A43" s="171"/>
      <c r="B43" s="173"/>
      <c r="C43" s="162" t="s">
        <v>74</v>
      </c>
      <c r="D43" s="163"/>
      <c r="E43" s="34">
        <v>38</v>
      </c>
      <c r="F43" s="32">
        <v>6831.4404089999998</v>
      </c>
      <c r="G43" s="31">
        <v>173.71033199999999</v>
      </c>
      <c r="H43" s="68">
        <v>30798.006835779106</v>
      </c>
      <c r="I43" s="52">
        <v>0</v>
      </c>
      <c r="J43" s="32">
        <v>0</v>
      </c>
      <c r="K43" s="31">
        <v>721.02240099999995</v>
      </c>
      <c r="L43" s="31">
        <v>1043.6721</v>
      </c>
      <c r="M43" s="33">
        <v>28.47</v>
      </c>
      <c r="N43" s="68">
        <v>0</v>
      </c>
      <c r="O43" s="31">
        <v>120962.45399999998</v>
      </c>
      <c r="P43" s="31">
        <v>0</v>
      </c>
      <c r="Q43" s="31">
        <v>6751</v>
      </c>
      <c r="R43" s="31">
        <v>137384.88200000001</v>
      </c>
      <c r="S43" s="31">
        <v>100877.71100000002</v>
      </c>
      <c r="T43" s="31">
        <v>15487.63</v>
      </c>
      <c r="U43" s="31">
        <v>628.17999999999995</v>
      </c>
      <c r="V43" s="31">
        <v>15904.152</v>
      </c>
      <c r="W43" s="68">
        <v>6768.6</v>
      </c>
      <c r="X43" s="48">
        <v>0</v>
      </c>
      <c r="Y43" s="32">
        <v>5012.6372062130004</v>
      </c>
      <c r="Z43" s="31">
        <v>10392.894425029554</v>
      </c>
      <c r="AA43" s="31">
        <v>297504.88037138479</v>
      </c>
      <c r="AB43" s="32">
        <v>0</v>
      </c>
      <c r="AC43" s="31">
        <v>0</v>
      </c>
      <c r="AD43" s="31">
        <v>6.0393605219578319</v>
      </c>
      <c r="AE43" s="31">
        <v>8363.1512158168207</v>
      </c>
      <c r="AF43" s="31">
        <v>0</v>
      </c>
      <c r="AG43" s="69">
        <v>400.47242399999999</v>
      </c>
      <c r="AH43" s="32">
        <v>189821.97311223202</v>
      </c>
      <c r="AI43" s="31">
        <v>0</v>
      </c>
      <c r="AJ43" s="52">
        <v>20895.101767139433</v>
      </c>
      <c r="AK43" s="53">
        <v>0</v>
      </c>
      <c r="AL43" s="32">
        <f t="shared" si="0"/>
        <v>313134.45378072356</v>
      </c>
      <c r="AM43" s="31">
        <f t="shared" si="1"/>
        <v>663623.62717939331</v>
      </c>
      <c r="AN43" s="33">
        <f t="shared" si="2"/>
        <v>976758.08096011681</v>
      </c>
      <c r="AO43" s="26">
        <v>38</v>
      </c>
    </row>
    <row r="44" spans="1:41">
      <c r="A44" s="171"/>
      <c r="B44" s="173"/>
      <c r="C44" s="146" t="s">
        <v>75</v>
      </c>
      <c r="D44" s="147"/>
      <c r="E44" s="34">
        <v>39</v>
      </c>
      <c r="F44" s="35">
        <v>0</v>
      </c>
      <c r="G44" s="36">
        <v>0</v>
      </c>
      <c r="H44" s="37">
        <v>60.393358085808579</v>
      </c>
      <c r="I44" s="42">
        <v>0</v>
      </c>
      <c r="J44" s="35">
        <v>0</v>
      </c>
      <c r="K44" s="36">
        <v>0</v>
      </c>
      <c r="L44" s="36">
        <v>2.1228999999999996</v>
      </c>
      <c r="M44" s="39">
        <v>0</v>
      </c>
      <c r="N44" s="37">
        <v>0</v>
      </c>
      <c r="O44" s="31">
        <v>0</v>
      </c>
      <c r="P44" s="36">
        <v>0</v>
      </c>
      <c r="Q44" s="31">
        <v>0</v>
      </c>
      <c r="R44" s="31">
        <v>0</v>
      </c>
      <c r="S44" s="40">
        <v>0</v>
      </c>
      <c r="T44" s="40">
        <v>0</v>
      </c>
      <c r="U44" s="40">
        <v>0</v>
      </c>
      <c r="V44" s="40">
        <v>15904.152</v>
      </c>
      <c r="W44" s="81">
        <v>0</v>
      </c>
      <c r="X44" s="40">
        <v>0</v>
      </c>
      <c r="Y44" s="35">
        <v>0</v>
      </c>
      <c r="Z44" s="36">
        <v>0</v>
      </c>
      <c r="AA44" s="36">
        <v>0</v>
      </c>
      <c r="AB44" s="35">
        <v>0</v>
      </c>
      <c r="AC44" s="36">
        <v>0</v>
      </c>
      <c r="AD44" s="36">
        <v>0</v>
      </c>
      <c r="AE44" s="36">
        <v>0</v>
      </c>
      <c r="AF44" s="36">
        <v>0</v>
      </c>
      <c r="AG44" s="79">
        <v>0</v>
      </c>
      <c r="AH44" s="35">
        <v>0</v>
      </c>
      <c r="AI44" s="36">
        <v>0</v>
      </c>
      <c r="AJ44" s="42">
        <v>0</v>
      </c>
      <c r="AK44" s="43">
        <v>0</v>
      </c>
      <c r="AL44" s="35">
        <f t="shared" si="0"/>
        <v>0</v>
      </c>
      <c r="AM44" s="36">
        <f t="shared" si="1"/>
        <v>15966.668258085809</v>
      </c>
      <c r="AN44" s="39">
        <f t="shared" si="2"/>
        <v>15966.668258085809</v>
      </c>
      <c r="AO44" s="34">
        <v>39</v>
      </c>
    </row>
    <row r="45" spans="1:41" ht="13.5" thickBot="1">
      <c r="A45" s="172"/>
      <c r="B45" s="174"/>
      <c r="C45" s="175" t="s">
        <v>76</v>
      </c>
      <c r="D45" s="176"/>
      <c r="E45" s="54">
        <v>40</v>
      </c>
      <c r="F45" s="59">
        <v>0</v>
      </c>
      <c r="G45" s="55">
        <v>0</v>
      </c>
      <c r="H45" s="82">
        <v>0</v>
      </c>
      <c r="I45" s="58">
        <v>0</v>
      </c>
      <c r="J45" s="59">
        <v>0</v>
      </c>
      <c r="K45" s="55">
        <v>0</v>
      </c>
      <c r="L45" s="55">
        <v>0</v>
      </c>
      <c r="M45" s="83">
        <v>0</v>
      </c>
      <c r="N45" s="82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84">
        <v>71.414000000004293</v>
      </c>
      <c r="U45" s="55">
        <v>0</v>
      </c>
      <c r="V45" s="55">
        <v>0</v>
      </c>
      <c r="W45" s="82">
        <v>0</v>
      </c>
      <c r="X45" s="55">
        <v>0</v>
      </c>
      <c r="Y45" s="59">
        <v>0</v>
      </c>
      <c r="Z45" s="55">
        <v>0</v>
      </c>
      <c r="AA45" s="55">
        <v>4.5416913474327885</v>
      </c>
      <c r="AB45" s="59">
        <v>0</v>
      </c>
      <c r="AC45" s="55">
        <v>0</v>
      </c>
      <c r="AD45" s="55">
        <v>9.0057715944169558E-5</v>
      </c>
      <c r="AE45" s="55">
        <v>0</v>
      </c>
      <c r="AF45" s="55">
        <v>0</v>
      </c>
      <c r="AG45" s="60">
        <v>0</v>
      </c>
      <c r="AH45" s="59">
        <v>0</v>
      </c>
      <c r="AI45" s="55">
        <v>0</v>
      </c>
      <c r="AJ45" s="58">
        <v>0</v>
      </c>
      <c r="AK45" s="61">
        <v>0</v>
      </c>
      <c r="AL45" s="59">
        <f t="shared" si="0"/>
        <v>4.5417814051487326</v>
      </c>
      <c r="AM45" s="55">
        <f t="shared" si="1"/>
        <v>71.414000000004307</v>
      </c>
      <c r="AN45" s="83">
        <f t="shared" si="2"/>
        <v>75.955781405153033</v>
      </c>
      <c r="AO45" s="64">
        <v>40</v>
      </c>
    </row>
    <row r="46" spans="1:41">
      <c r="A46" s="159" t="s">
        <v>77</v>
      </c>
      <c r="B46" s="85"/>
      <c r="C46" s="162" t="s">
        <v>77</v>
      </c>
      <c r="D46" s="163"/>
      <c r="E46" s="26">
        <v>41</v>
      </c>
      <c r="F46" s="86">
        <v>6831.4404089999998</v>
      </c>
      <c r="G46" s="87">
        <v>173.71033199999999</v>
      </c>
      <c r="H46" s="88">
        <v>30737.613477693296</v>
      </c>
      <c r="I46" s="89">
        <v>0</v>
      </c>
      <c r="J46" s="86">
        <v>0</v>
      </c>
      <c r="K46" s="87">
        <v>721.02240099999995</v>
      </c>
      <c r="L46" s="87">
        <v>1041.5491999999999</v>
      </c>
      <c r="M46" s="90">
        <v>28.47</v>
      </c>
      <c r="N46" s="88">
        <v>0</v>
      </c>
      <c r="O46" s="87">
        <v>120962.45399999998</v>
      </c>
      <c r="P46" s="87">
        <v>0</v>
      </c>
      <c r="Q46" s="87">
        <v>6751</v>
      </c>
      <c r="R46" s="87">
        <v>137384.88200000001</v>
      </c>
      <c r="S46" s="87">
        <v>100877.71100000002</v>
      </c>
      <c r="T46" s="87">
        <v>15559.044000000004</v>
      </c>
      <c r="U46" s="87">
        <v>628.17999999999995</v>
      </c>
      <c r="V46" s="91">
        <v>0</v>
      </c>
      <c r="W46" s="88">
        <v>6768.6</v>
      </c>
      <c r="X46" s="92">
        <v>0</v>
      </c>
      <c r="Y46" s="86">
        <v>5012.6372062129985</v>
      </c>
      <c r="Z46" s="87">
        <v>10392.894425029554</v>
      </c>
      <c r="AA46" s="93">
        <v>297509.42206273222</v>
      </c>
      <c r="AB46" s="86">
        <v>0</v>
      </c>
      <c r="AC46" s="87">
        <v>0</v>
      </c>
      <c r="AD46" s="87">
        <v>6.0394505796737761</v>
      </c>
      <c r="AE46" s="87">
        <v>8363.1512158168207</v>
      </c>
      <c r="AF46" s="87">
        <v>0</v>
      </c>
      <c r="AG46" s="94">
        <v>400.47242399999999</v>
      </c>
      <c r="AH46" s="86">
        <v>189821.97311223202</v>
      </c>
      <c r="AI46" s="87">
        <v>0</v>
      </c>
      <c r="AJ46" s="89">
        <v>20895.101767139433</v>
      </c>
      <c r="AK46" s="95">
        <v>0</v>
      </c>
      <c r="AL46" s="86">
        <f t="shared" si="0"/>
        <v>313138.99556212872</v>
      </c>
      <c r="AM46" s="87">
        <f t="shared" si="1"/>
        <v>647728.37292130734</v>
      </c>
      <c r="AN46" s="90">
        <f t="shared" si="2"/>
        <v>960867.36848343606</v>
      </c>
      <c r="AO46" s="96">
        <v>41</v>
      </c>
    </row>
    <row r="47" spans="1:41">
      <c r="A47" s="160"/>
      <c r="B47" s="164" t="s">
        <v>78</v>
      </c>
      <c r="C47" s="148" t="s">
        <v>79</v>
      </c>
      <c r="D47" s="149"/>
      <c r="E47" s="14">
        <v>42</v>
      </c>
      <c r="F47" s="44">
        <v>0</v>
      </c>
      <c r="G47" s="97">
        <v>0</v>
      </c>
      <c r="H47" s="27">
        <v>0</v>
      </c>
      <c r="I47" s="23">
        <v>0</v>
      </c>
      <c r="J47" s="66">
        <v>0</v>
      </c>
      <c r="K47" s="98">
        <v>0</v>
      </c>
      <c r="L47" s="98">
        <v>52.681000000000004</v>
      </c>
      <c r="M47" s="99">
        <v>0</v>
      </c>
      <c r="N47" s="17">
        <v>0</v>
      </c>
      <c r="O47" s="16">
        <v>0</v>
      </c>
      <c r="P47" s="16">
        <v>0</v>
      </c>
      <c r="Q47" s="16">
        <v>0</v>
      </c>
      <c r="R47" s="100">
        <v>0</v>
      </c>
      <c r="S47" s="101">
        <v>280.14499999999998</v>
      </c>
      <c r="T47" s="98">
        <v>283.19600000000003</v>
      </c>
      <c r="U47" s="16">
        <v>0</v>
      </c>
      <c r="V47" s="102">
        <v>0</v>
      </c>
      <c r="W47" s="67">
        <v>0</v>
      </c>
      <c r="X47" s="103">
        <v>0</v>
      </c>
      <c r="Y47" s="104">
        <v>0</v>
      </c>
      <c r="Z47" s="105">
        <v>0</v>
      </c>
      <c r="AA47" s="25">
        <v>387.92884166564306</v>
      </c>
      <c r="AB47" s="15">
        <v>0</v>
      </c>
      <c r="AC47" s="16">
        <v>0</v>
      </c>
      <c r="AD47" s="21">
        <v>0</v>
      </c>
      <c r="AE47" s="21">
        <v>0</v>
      </c>
      <c r="AF47" s="21">
        <v>0</v>
      </c>
      <c r="AG47" s="106">
        <v>0</v>
      </c>
      <c r="AH47" s="15">
        <v>492.95100000000002</v>
      </c>
      <c r="AI47" s="16">
        <v>0</v>
      </c>
      <c r="AJ47" s="18">
        <v>0</v>
      </c>
      <c r="AK47" s="24">
        <v>0</v>
      </c>
      <c r="AL47" s="15">
        <f t="shared" si="0"/>
        <v>387.92884166564306</v>
      </c>
      <c r="AM47" s="16">
        <f t="shared" si="1"/>
        <v>1108.973</v>
      </c>
      <c r="AN47" s="25">
        <f t="shared" si="2"/>
        <v>1496.9018416656431</v>
      </c>
      <c r="AO47" s="14">
        <v>42</v>
      </c>
    </row>
    <row r="48" spans="1:41">
      <c r="A48" s="160"/>
      <c r="B48" s="165"/>
      <c r="C48" s="150" t="s">
        <v>80</v>
      </c>
      <c r="D48" s="151"/>
      <c r="E48" s="14">
        <v>43</v>
      </c>
      <c r="F48" s="44">
        <v>1229.3910000000001</v>
      </c>
      <c r="G48" s="97">
        <v>0</v>
      </c>
      <c r="H48" s="27">
        <v>291.79500000000002</v>
      </c>
      <c r="I48" s="23">
        <v>0</v>
      </c>
      <c r="J48" s="66">
        <v>0</v>
      </c>
      <c r="K48" s="20">
        <v>0</v>
      </c>
      <c r="L48" s="20">
        <v>148.821</v>
      </c>
      <c r="M48" s="99">
        <v>0</v>
      </c>
      <c r="N48" s="17">
        <v>0</v>
      </c>
      <c r="O48" s="16">
        <v>0</v>
      </c>
      <c r="P48" s="16">
        <v>0</v>
      </c>
      <c r="Q48" s="16">
        <v>0</v>
      </c>
      <c r="R48" s="100">
        <v>0</v>
      </c>
      <c r="S48" s="103">
        <v>2070.509</v>
      </c>
      <c r="T48" s="20">
        <v>2102.4299999999998</v>
      </c>
      <c r="U48" s="16">
        <v>0</v>
      </c>
      <c r="V48" s="102">
        <v>0</v>
      </c>
      <c r="W48" s="67">
        <v>0</v>
      </c>
      <c r="X48" s="103">
        <v>0</v>
      </c>
      <c r="Y48" s="15">
        <v>0</v>
      </c>
      <c r="Z48" s="16">
        <v>0</v>
      </c>
      <c r="AA48" s="25">
        <v>16732.109217559042</v>
      </c>
      <c r="AB48" s="15">
        <v>0</v>
      </c>
      <c r="AC48" s="16">
        <v>0</v>
      </c>
      <c r="AD48" s="21">
        <v>0</v>
      </c>
      <c r="AE48" s="21">
        <v>0</v>
      </c>
      <c r="AF48" s="21">
        <v>0</v>
      </c>
      <c r="AG48" s="106">
        <v>0</v>
      </c>
      <c r="AH48" s="15">
        <v>8700.5841907602935</v>
      </c>
      <c r="AI48" s="16">
        <v>0</v>
      </c>
      <c r="AJ48" s="18">
        <v>0</v>
      </c>
      <c r="AK48" s="24">
        <v>0</v>
      </c>
      <c r="AL48" s="15">
        <f t="shared" si="0"/>
        <v>17961.500217559042</v>
      </c>
      <c r="AM48" s="16">
        <f t="shared" si="1"/>
        <v>13314.139190760296</v>
      </c>
      <c r="AN48" s="25">
        <f t="shared" si="2"/>
        <v>31275.639408319337</v>
      </c>
      <c r="AO48" s="14">
        <v>43</v>
      </c>
    </row>
    <row r="49" spans="1:41" ht="12.75" customHeight="1">
      <c r="A49" s="160"/>
      <c r="B49" s="165"/>
      <c r="C49" s="150" t="s">
        <v>81</v>
      </c>
      <c r="D49" s="167"/>
      <c r="E49" s="14">
        <v>44</v>
      </c>
      <c r="F49" s="44">
        <v>0</v>
      </c>
      <c r="G49" s="97">
        <v>0</v>
      </c>
      <c r="H49" s="27">
        <v>0</v>
      </c>
      <c r="I49" s="23">
        <v>0</v>
      </c>
      <c r="J49" s="66">
        <v>0</v>
      </c>
      <c r="K49" s="20">
        <v>0</v>
      </c>
      <c r="L49" s="20">
        <v>0</v>
      </c>
      <c r="M49" s="99">
        <v>0</v>
      </c>
      <c r="N49" s="17">
        <v>0</v>
      </c>
      <c r="O49" s="16">
        <v>0</v>
      </c>
      <c r="P49" s="16">
        <v>0</v>
      </c>
      <c r="Q49" s="16">
        <v>0</v>
      </c>
      <c r="R49" s="100">
        <v>0</v>
      </c>
      <c r="S49" s="103">
        <v>0.64100000000000001</v>
      </c>
      <c r="T49" s="20">
        <v>0</v>
      </c>
      <c r="U49" s="16">
        <v>0</v>
      </c>
      <c r="V49" s="102">
        <v>0</v>
      </c>
      <c r="W49" s="67">
        <v>0</v>
      </c>
      <c r="X49" s="103">
        <v>0</v>
      </c>
      <c r="Y49" s="15">
        <v>0</v>
      </c>
      <c r="Z49" s="16">
        <v>0</v>
      </c>
      <c r="AA49" s="25">
        <v>71.666319316491283</v>
      </c>
      <c r="AB49" s="15">
        <v>0</v>
      </c>
      <c r="AC49" s="16">
        <v>0</v>
      </c>
      <c r="AD49" s="21">
        <v>0</v>
      </c>
      <c r="AE49" s="21">
        <v>0</v>
      </c>
      <c r="AF49" s="21">
        <v>0</v>
      </c>
      <c r="AG49" s="106">
        <v>0</v>
      </c>
      <c r="AH49" s="15">
        <v>70.707999999999998</v>
      </c>
      <c r="AI49" s="16">
        <v>0</v>
      </c>
      <c r="AJ49" s="18">
        <v>0</v>
      </c>
      <c r="AK49" s="24">
        <v>0</v>
      </c>
      <c r="AL49" s="15">
        <f t="shared" si="0"/>
        <v>71.666319316491283</v>
      </c>
      <c r="AM49" s="16">
        <f t="shared" si="1"/>
        <v>71.349000000000004</v>
      </c>
      <c r="AN49" s="25">
        <f t="shared" si="2"/>
        <v>143.01531931649129</v>
      </c>
      <c r="AO49" s="14">
        <v>44</v>
      </c>
    </row>
    <row r="50" spans="1:41">
      <c r="A50" s="160"/>
      <c r="B50" s="165"/>
      <c r="C50" s="150" t="s">
        <v>82</v>
      </c>
      <c r="D50" s="168"/>
      <c r="E50" s="14">
        <v>45</v>
      </c>
      <c r="F50" s="44">
        <v>0</v>
      </c>
      <c r="G50" s="97">
        <v>0</v>
      </c>
      <c r="H50" s="27">
        <v>0</v>
      </c>
      <c r="I50" s="23">
        <v>0</v>
      </c>
      <c r="J50" s="66">
        <v>0</v>
      </c>
      <c r="K50" s="20">
        <v>0</v>
      </c>
      <c r="L50" s="20">
        <v>0</v>
      </c>
      <c r="M50" s="99">
        <v>0</v>
      </c>
      <c r="N50" s="17">
        <v>0</v>
      </c>
      <c r="O50" s="16">
        <v>0</v>
      </c>
      <c r="P50" s="16">
        <v>0</v>
      </c>
      <c r="Q50" s="16">
        <v>0</v>
      </c>
      <c r="R50" s="100">
        <v>0</v>
      </c>
      <c r="S50" s="103">
        <v>16.739999999999998</v>
      </c>
      <c r="T50" s="20">
        <v>71.516999999999996</v>
      </c>
      <c r="U50" s="16">
        <v>0</v>
      </c>
      <c r="V50" s="102">
        <v>0</v>
      </c>
      <c r="W50" s="67">
        <v>0</v>
      </c>
      <c r="X50" s="103">
        <v>0</v>
      </c>
      <c r="Y50" s="15">
        <v>0</v>
      </c>
      <c r="Z50" s="16">
        <v>0</v>
      </c>
      <c r="AA50" s="25">
        <v>760.29519396561545</v>
      </c>
      <c r="AB50" s="15">
        <v>0</v>
      </c>
      <c r="AC50" s="16">
        <v>0</v>
      </c>
      <c r="AD50" s="21">
        <v>0</v>
      </c>
      <c r="AE50" s="21">
        <v>0</v>
      </c>
      <c r="AF50" s="21">
        <v>0</v>
      </c>
      <c r="AG50" s="106">
        <v>0</v>
      </c>
      <c r="AH50" s="15">
        <v>533.40899999999999</v>
      </c>
      <c r="AI50" s="16">
        <v>0</v>
      </c>
      <c r="AJ50" s="18">
        <v>0</v>
      </c>
      <c r="AK50" s="24">
        <v>0</v>
      </c>
      <c r="AL50" s="15">
        <f t="shared" si="0"/>
        <v>760.29519396561545</v>
      </c>
      <c r="AM50" s="16">
        <f t="shared" si="1"/>
        <v>621.66599999999994</v>
      </c>
      <c r="AN50" s="25">
        <f t="shared" si="2"/>
        <v>1381.9611939656154</v>
      </c>
      <c r="AO50" s="14">
        <v>45</v>
      </c>
    </row>
    <row r="51" spans="1:41">
      <c r="A51" s="160"/>
      <c r="B51" s="165"/>
      <c r="C51" s="150" t="s">
        <v>83</v>
      </c>
      <c r="D51" s="168"/>
      <c r="E51" s="14">
        <v>46</v>
      </c>
      <c r="F51" s="44">
        <v>0</v>
      </c>
      <c r="G51" s="97">
        <v>0</v>
      </c>
      <c r="H51" s="27">
        <v>1.5E-5</v>
      </c>
      <c r="I51" s="23">
        <v>0</v>
      </c>
      <c r="J51" s="66">
        <v>0</v>
      </c>
      <c r="K51" s="20">
        <v>0</v>
      </c>
      <c r="L51" s="20">
        <v>0</v>
      </c>
      <c r="M51" s="99">
        <v>0</v>
      </c>
      <c r="N51" s="17">
        <v>0</v>
      </c>
      <c r="O51" s="16">
        <v>0</v>
      </c>
      <c r="P51" s="16">
        <v>0</v>
      </c>
      <c r="Q51" s="16">
        <v>0</v>
      </c>
      <c r="R51" s="100">
        <v>0</v>
      </c>
      <c r="S51" s="103">
        <v>28.997</v>
      </c>
      <c r="T51" s="20">
        <v>0</v>
      </c>
      <c r="U51" s="16">
        <v>0</v>
      </c>
      <c r="V51" s="102">
        <v>0</v>
      </c>
      <c r="W51" s="67">
        <v>0</v>
      </c>
      <c r="X51" s="103">
        <v>0</v>
      </c>
      <c r="Y51" s="15">
        <v>0</v>
      </c>
      <c r="Z51" s="16">
        <v>0</v>
      </c>
      <c r="AA51" s="25">
        <v>57.304901117798792</v>
      </c>
      <c r="AB51" s="15">
        <v>0</v>
      </c>
      <c r="AC51" s="16">
        <v>0</v>
      </c>
      <c r="AD51" s="21">
        <v>0</v>
      </c>
      <c r="AE51" s="21">
        <v>0</v>
      </c>
      <c r="AF51" s="21">
        <v>0</v>
      </c>
      <c r="AG51" s="106">
        <v>0</v>
      </c>
      <c r="AH51" s="15">
        <v>54.951000000000001</v>
      </c>
      <c r="AI51" s="16">
        <v>0</v>
      </c>
      <c r="AJ51" s="18">
        <v>0</v>
      </c>
      <c r="AK51" s="24">
        <v>0</v>
      </c>
      <c r="AL51" s="15">
        <f t="shared" si="0"/>
        <v>57.304901117798792</v>
      </c>
      <c r="AM51" s="16">
        <f t="shared" si="1"/>
        <v>83.948015000000012</v>
      </c>
      <c r="AN51" s="25">
        <f t="shared" si="2"/>
        <v>141.2529161177988</v>
      </c>
      <c r="AO51" s="14">
        <v>46</v>
      </c>
    </row>
    <row r="52" spans="1:41">
      <c r="A52" s="160"/>
      <c r="B52" s="165"/>
      <c r="C52" s="150" t="s">
        <v>84</v>
      </c>
      <c r="D52" s="168"/>
      <c r="E52" s="14">
        <v>47</v>
      </c>
      <c r="F52" s="44">
        <v>0</v>
      </c>
      <c r="G52" s="97">
        <v>0</v>
      </c>
      <c r="H52" s="27">
        <v>0</v>
      </c>
      <c r="I52" s="23">
        <v>0</v>
      </c>
      <c r="J52" s="66">
        <v>0</v>
      </c>
      <c r="K52" s="20">
        <v>0</v>
      </c>
      <c r="L52" s="20">
        <v>0</v>
      </c>
      <c r="M52" s="99">
        <v>0</v>
      </c>
      <c r="N52" s="17">
        <v>0</v>
      </c>
      <c r="O52" s="16">
        <v>0</v>
      </c>
      <c r="P52" s="16">
        <v>0</v>
      </c>
      <c r="Q52" s="16">
        <v>0</v>
      </c>
      <c r="R52" s="100">
        <v>0</v>
      </c>
      <c r="S52" s="103">
        <v>47.488</v>
      </c>
      <c r="T52" s="20">
        <v>0</v>
      </c>
      <c r="U52" s="16">
        <v>0</v>
      </c>
      <c r="V52" s="102">
        <v>0</v>
      </c>
      <c r="W52" s="67">
        <v>0</v>
      </c>
      <c r="X52" s="103">
        <v>0</v>
      </c>
      <c r="Y52" s="15">
        <v>0</v>
      </c>
      <c r="Z52" s="16">
        <v>0</v>
      </c>
      <c r="AA52" s="25">
        <v>13.754114746118189</v>
      </c>
      <c r="AB52" s="15">
        <v>0</v>
      </c>
      <c r="AC52" s="16">
        <v>0</v>
      </c>
      <c r="AD52" s="21">
        <v>0</v>
      </c>
      <c r="AE52" s="21">
        <v>0</v>
      </c>
      <c r="AF52" s="21">
        <v>0</v>
      </c>
      <c r="AG52" s="106">
        <v>0</v>
      </c>
      <c r="AH52" s="15">
        <v>39.893000000000001</v>
      </c>
      <c r="AI52" s="16">
        <v>0</v>
      </c>
      <c r="AJ52" s="18">
        <v>0</v>
      </c>
      <c r="AK52" s="24">
        <v>0</v>
      </c>
      <c r="AL52" s="15">
        <f t="shared" si="0"/>
        <v>13.754114746118189</v>
      </c>
      <c r="AM52" s="16">
        <f t="shared" si="1"/>
        <v>87.381</v>
      </c>
      <c r="AN52" s="25">
        <f t="shared" si="2"/>
        <v>101.13511474611819</v>
      </c>
      <c r="AO52" s="14">
        <v>47</v>
      </c>
    </row>
    <row r="53" spans="1:41">
      <c r="A53" s="160"/>
      <c r="B53" s="165"/>
      <c r="C53" s="150" t="s">
        <v>85</v>
      </c>
      <c r="D53" s="151"/>
      <c r="E53" s="14">
        <v>48</v>
      </c>
      <c r="F53" s="44">
        <v>0</v>
      </c>
      <c r="G53" s="97">
        <v>0</v>
      </c>
      <c r="H53" s="27">
        <v>0</v>
      </c>
      <c r="I53" s="23">
        <v>0</v>
      </c>
      <c r="J53" s="66">
        <v>0</v>
      </c>
      <c r="K53" s="20">
        <v>0</v>
      </c>
      <c r="L53" s="20">
        <v>0</v>
      </c>
      <c r="M53" s="99">
        <v>0</v>
      </c>
      <c r="N53" s="17">
        <v>0</v>
      </c>
      <c r="O53" s="16">
        <v>0</v>
      </c>
      <c r="P53" s="16">
        <v>0</v>
      </c>
      <c r="Q53" s="16">
        <v>0</v>
      </c>
      <c r="R53" s="100">
        <v>0</v>
      </c>
      <c r="S53" s="103">
        <v>76.015000000000001</v>
      </c>
      <c r="T53" s="20">
        <v>6.7290000000000001</v>
      </c>
      <c r="U53" s="16">
        <v>0</v>
      </c>
      <c r="V53" s="102">
        <v>0</v>
      </c>
      <c r="W53" s="67">
        <v>0</v>
      </c>
      <c r="X53" s="103">
        <v>0</v>
      </c>
      <c r="Y53" s="15">
        <v>0</v>
      </c>
      <c r="Z53" s="16">
        <v>0</v>
      </c>
      <c r="AA53" s="25">
        <v>1872.5565780434654</v>
      </c>
      <c r="AB53" s="15">
        <v>0</v>
      </c>
      <c r="AC53" s="16">
        <v>0</v>
      </c>
      <c r="AD53" s="21">
        <v>0</v>
      </c>
      <c r="AE53" s="21">
        <v>1410</v>
      </c>
      <c r="AF53" s="21">
        <v>0</v>
      </c>
      <c r="AG53" s="106">
        <v>0</v>
      </c>
      <c r="AH53" s="15">
        <v>1102.6510000000001</v>
      </c>
      <c r="AI53" s="16">
        <v>0</v>
      </c>
      <c r="AJ53" s="18">
        <v>0</v>
      </c>
      <c r="AK53" s="24">
        <v>0</v>
      </c>
      <c r="AL53" s="15">
        <f t="shared" si="0"/>
        <v>3282.5565780434654</v>
      </c>
      <c r="AM53" s="16">
        <f t="shared" si="1"/>
        <v>1185.3949999999995</v>
      </c>
      <c r="AN53" s="25">
        <f t="shared" si="2"/>
        <v>4467.9515780434649</v>
      </c>
      <c r="AO53" s="14">
        <v>48</v>
      </c>
    </row>
    <row r="54" spans="1:41">
      <c r="A54" s="160"/>
      <c r="B54" s="165"/>
      <c r="C54" s="150" t="s">
        <v>86</v>
      </c>
      <c r="D54" s="151"/>
      <c r="E54" s="14">
        <v>49</v>
      </c>
      <c r="F54" s="44">
        <v>929.07799999999997</v>
      </c>
      <c r="G54" s="97">
        <v>0</v>
      </c>
      <c r="H54" s="27">
        <v>0</v>
      </c>
      <c r="I54" s="23">
        <v>0</v>
      </c>
      <c r="J54" s="66">
        <v>0</v>
      </c>
      <c r="K54" s="20">
        <v>0</v>
      </c>
      <c r="L54" s="20">
        <v>24.903999999999996</v>
      </c>
      <c r="M54" s="99">
        <v>0</v>
      </c>
      <c r="N54" s="17">
        <v>0</v>
      </c>
      <c r="O54" s="16">
        <v>0</v>
      </c>
      <c r="P54" s="16">
        <v>0</v>
      </c>
      <c r="Q54" s="16">
        <v>0</v>
      </c>
      <c r="R54" s="100">
        <v>0</v>
      </c>
      <c r="S54" s="103">
        <v>179.19900000000001</v>
      </c>
      <c r="T54" s="20">
        <v>37.635999999999996</v>
      </c>
      <c r="U54" s="16">
        <v>0</v>
      </c>
      <c r="V54" s="102">
        <v>0</v>
      </c>
      <c r="W54" s="67">
        <v>0</v>
      </c>
      <c r="X54" s="103">
        <v>0</v>
      </c>
      <c r="Y54" s="15">
        <v>0</v>
      </c>
      <c r="Z54" s="16">
        <v>0</v>
      </c>
      <c r="AA54" s="25">
        <v>12986.581327046002</v>
      </c>
      <c r="AB54" s="15">
        <v>0</v>
      </c>
      <c r="AC54" s="16">
        <v>0</v>
      </c>
      <c r="AD54" s="21">
        <v>0</v>
      </c>
      <c r="AE54" s="21">
        <v>562.99353581682021</v>
      </c>
      <c r="AF54" s="21">
        <v>0</v>
      </c>
      <c r="AG54" s="106">
        <v>0</v>
      </c>
      <c r="AH54" s="15">
        <v>7137.5955988886681</v>
      </c>
      <c r="AI54" s="16">
        <v>0</v>
      </c>
      <c r="AJ54" s="18">
        <v>0</v>
      </c>
      <c r="AK54" s="24">
        <v>0</v>
      </c>
      <c r="AL54" s="15">
        <f t="shared" si="0"/>
        <v>14478.652862862822</v>
      </c>
      <c r="AM54" s="16">
        <f t="shared" si="1"/>
        <v>7379.3345988886686</v>
      </c>
      <c r="AN54" s="25">
        <f t="shared" si="2"/>
        <v>21857.987461751491</v>
      </c>
      <c r="AO54" s="14">
        <v>49</v>
      </c>
    </row>
    <row r="55" spans="1:41" ht="25.5" customHeight="1">
      <c r="A55" s="160"/>
      <c r="B55" s="165"/>
      <c r="C55" s="150" t="s">
        <v>87</v>
      </c>
      <c r="D55" s="151"/>
      <c r="E55" s="14">
        <v>50</v>
      </c>
      <c r="F55" s="44">
        <v>0</v>
      </c>
      <c r="G55" s="97">
        <v>0</v>
      </c>
      <c r="H55" s="27">
        <v>0</v>
      </c>
      <c r="I55" s="23">
        <v>0</v>
      </c>
      <c r="J55" s="66">
        <v>0</v>
      </c>
      <c r="K55" s="20">
        <v>0</v>
      </c>
      <c r="L55" s="20">
        <v>0</v>
      </c>
      <c r="M55" s="99">
        <v>0</v>
      </c>
      <c r="N55" s="17">
        <v>0</v>
      </c>
      <c r="O55" s="16">
        <v>0</v>
      </c>
      <c r="P55" s="16">
        <v>0</v>
      </c>
      <c r="Q55" s="16">
        <v>0</v>
      </c>
      <c r="R55" s="100">
        <v>0</v>
      </c>
      <c r="S55" s="103">
        <v>43.303000000000004</v>
      </c>
      <c r="T55" s="20">
        <v>0.69800000000000006</v>
      </c>
      <c r="U55" s="16">
        <v>0</v>
      </c>
      <c r="V55" s="102">
        <v>0</v>
      </c>
      <c r="W55" s="67">
        <v>0</v>
      </c>
      <c r="X55" s="103">
        <v>0</v>
      </c>
      <c r="Y55" s="15">
        <v>0</v>
      </c>
      <c r="Z55" s="16">
        <v>0</v>
      </c>
      <c r="AA55" s="25">
        <v>560.07184780284524</v>
      </c>
      <c r="AB55" s="15">
        <v>0</v>
      </c>
      <c r="AC55" s="16">
        <v>0</v>
      </c>
      <c r="AD55" s="21">
        <v>0</v>
      </c>
      <c r="AE55" s="21">
        <v>0</v>
      </c>
      <c r="AF55" s="21">
        <v>0</v>
      </c>
      <c r="AG55" s="106">
        <v>0</v>
      </c>
      <c r="AH55" s="15">
        <v>874.03600000000006</v>
      </c>
      <c r="AI55" s="16">
        <v>0</v>
      </c>
      <c r="AJ55" s="18">
        <v>0</v>
      </c>
      <c r="AK55" s="24">
        <v>0</v>
      </c>
      <c r="AL55" s="15">
        <f t="shared" si="0"/>
        <v>560.07184780284524</v>
      </c>
      <c r="AM55" s="16">
        <f t="shared" si="1"/>
        <v>918.03700000000003</v>
      </c>
      <c r="AN55" s="25">
        <f t="shared" si="2"/>
        <v>1478.1088478028453</v>
      </c>
      <c r="AO55" s="14">
        <v>50</v>
      </c>
    </row>
    <row r="56" spans="1:41">
      <c r="A56" s="160"/>
      <c r="B56" s="165"/>
      <c r="C56" s="150" t="s">
        <v>88</v>
      </c>
      <c r="D56" s="151"/>
      <c r="E56" s="14">
        <v>51</v>
      </c>
      <c r="F56" s="44">
        <v>0</v>
      </c>
      <c r="G56" s="97">
        <v>0</v>
      </c>
      <c r="H56" s="27">
        <v>0</v>
      </c>
      <c r="I56" s="23">
        <v>0</v>
      </c>
      <c r="J56" s="66">
        <v>0</v>
      </c>
      <c r="K56" s="20">
        <v>0</v>
      </c>
      <c r="L56" s="20">
        <v>0</v>
      </c>
      <c r="M56" s="99">
        <v>0</v>
      </c>
      <c r="N56" s="17">
        <v>0</v>
      </c>
      <c r="O56" s="16">
        <v>0</v>
      </c>
      <c r="P56" s="16">
        <v>0</v>
      </c>
      <c r="Q56" s="16">
        <v>0</v>
      </c>
      <c r="R56" s="100">
        <v>0</v>
      </c>
      <c r="S56" s="103">
        <v>446.52300000000002</v>
      </c>
      <c r="T56" s="20">
        <v>135.72600000000006</v>
      </c>
      <c r="U56" s="16">
        <v>0</v>
      </c>
      <c r="V56" s="102">
        <v>0</v>
      </c>
      <c r="W56" s="67">
        <v>0</v>
      </c>
      <c r="X56" s="103">
        <v>0</v>
      </c>
      <c r="Y56" s="15">
        <v>0</v>
      </c>
      <c r="Z56" s="16">
        <v>0</v>
      </c>
      <c r="AA56" s="25">
        <v>20435.981159794734</v>
      </c>
      <c r="AB56" s="15">
        <v>0</v>
      </c>
      <c r="AC56" s="16">
        <v>0</v>
      </c>
      <c r="AD56" s="21">
        <v>0</v>
      </c>
      <c r="AE56" s="21">
        <v>0</v>
      </c>
      <c r="AF56" s="21">
        <v>0</v>
      </c>
      <c r="AG56" s="106">
        <v>0</v>
      </c>
      <c r="AH56" s="15">
        <v>21366.596748048527</v>
      </c>
      <c r="AI56" s="16">
        <v>0</v>
      </c>
      <c r="AJ56" s="18">
        <v>0</v>
      </c>
      <c r="AK56" s="24">
        <v>0</v>
      </c>
      <c r="AL56" s="15">
        <f t="shared" si="0"/>
        <v>20435.981159794734</v>
      </c>
      <c r="AM56" s="16">
        <f t="shared" si="1"/>
        <v>21948.84574804853</v>
      </c>
      <c r="AN56" s="25">
        <f t="shared" si="2"/>
        <v>42384.826907843264</v>
      </c>
      <c r="AO56" s="14">
        <v>51</v>
      </c>
    </row>
    <row r="57" spans="1:41">
      <c r="A57" s="160"/>
      <c r="B57" s="165"/>
      <c r="C57" s="150" t="s">
        <v>89</v>
      </c>
      <c r="D57" s="151"/>
      <c r="E57" s="14">
        <v>52</v>
      </c>
      <c r="F57" s="44">
        <v>2.4000000000000001E-4</v>
      </c>
      <c r="G57" s="97">
        <v>0</v>
      </c>
      <c r="H57" s="27">
        <v>0</v>
      </c>
      <c r="I57" s="23">
        <v>0</v>
      </c>
      <c r="J57" s="66">
        <v>0</v>
      </c>
      <c r="K57" s="20">
        <v>0</v>
      </c>
      <c r="L57" s="20">
        <v>0</v>
      </c>
      <c r="M57" s="99">
        <v>0</v>
      </c>
      <c r="N57" s="17">
        <v>0</v>
      </c>
      <c r="O57" s="16">
        <v>0</v>
      </c>
      <c r="P57" s="16">
        <v>0</v>
      </c>
      <c r="Q57" s="16">
        <v>0</v>
      </c>
      <c r="R57" s="100">
        <v>0</v>
      </c>
      <c r="S57" s="103">
        <v>319.60399999999998</v>
      </c>
      <c r="T57" s="20">
        <v>1.3129999999999999</v>
      </c>
      <c r="U57" s="16">
        <v>0</v>
      </c>
      <c r="V57" s="102">
        <v>0</v>
      </c>
      <c r="W57" s="67">
        <v>0</v>
      </c>
      <c r="X57" s="103">
        <v>0</v>
      </c>
      <c r="Y57" s="15">
        <v>0</v>
      </c>
      <c r="Z57" s="16">
        <v>0</v>
      </c>
      <c r="AA57" s="25">
        <v>1557.7345508377803</v>
      </c>
      <c r="AB57" s="15">
        <v>0</v>
      </c>
      <c r="AC57" s="16">
        <v>0</v>
      </c>
      <c r="AD57" s="21">
        <v>0</v>
      </c>
      <c r="AE57" s="21">
        <v>0</v>
      </c>
      <c r="AF57" s="21">
        <v>0</v>
      </c>
      <c r="AG57" s="106">
        <v>0</v>
      </c>
      <c r="AH57" s="15">
        <v>6178.2460784778877</v>
      </c>
      <c r="AI57" s="16">
        <v>0</v>
      </c>
      <c r="AJ57" s="18">
        <v>0</v>
      </c>
      <c r="AK57" s="24">
        <v>0</v>
      </c>
      <c r="AL57" s="15">
        <f t="shared" si="0"/>
        <v>1557.7347908377803</v>
      </c>
      <c r="AM57" s="16">
        <f t="shared" si="1"/>
        <v>6499.1630784778872</v>
      </c>
      <c r="AN57" s="25">
        <f t="shared" si="2"/>
        <v>8056.8978693156678</v>
      </c>
      <c r="AO57" s="14">
        <v>52</v>
      </c>
    </row>
    <row r="58" spans="1:41">
      <c r="A58" s="160"/>
      <c r="B58" s="165"/>
      <c r="C58" s="150" t="s">
        <v>90</v>
      </c>
      <c r="D58" s="151"/>
      <c r="E58" s="14">
        <v>53</v>
      </c>
      <c r="F58" s="44">
        <v>3703.4180000000001</v>
      </c>
      <c r="G58" s="97">
        <v>0</v>
      </c>
      <c r="H58" s="27">
        <v>125.173</v>
      </c>
      <c r="I58" s="23">
        <v>0</v>
      </c>
      <c r="J58" s="66">
        <v>0</v>
      </c>
      <c r="K58" s="20">
        <v>0</v>
      </c>
      <c r="L58" s="20">
        <v>312.02100000000002</v>
      </c>
      <c r="M58" s="99">
        <v>0</v>
      </c>
      <c r="N58" s="17">
        <v>0</v>
      </c>
      <c r="O58" s="16">
        <v>0</v>
      </c>
      <c r="P58" s="16">
        <v>0</v>
      </c>
      <c r="Q58" s="16">
        <v>0</v>
      </c>
      <c r="R58" s="100">
        <v>0</v>
      </c>
      <c r="S58" s="103">
        <v>470.30900000000003</v>
      </c>
      <c r="T58" s="20">
        <v>448.22200000000004</v>
      </c>
      <c r="U58" s="16">
        <v>628.17999999999995</v>
      </c>
      <c r="V58" s="102">
        <v>0</v>
      </c>
      <c r="W58" s="67">
        <v>0</v>
      </c>
      <c r="X58" s="103">
        <v>0</v>
      </c>
      <c r="Y58" s="15">
        <v>0</v>
      </c>
      <c r="Z58" s="16">
        <v>0</v>
      </c>
      <c r="AA58" s="25">
        <v>14799.541167023799</v>
      </c>
      <c r="AB58" s="15">
        <v>0</v>
      </c>
      <c r="AC58" s="16">
        <v>0</v>
      </c>
      <c r="AD58" s="21">
        <v>0</v>
      </c>
      <c r="AE58" s="21">
        <v>0</v>
      </c>
      <c r="AF58" s="21">
        <v>0</v>
      </c>
      <c r="AG58" s="106">
        <v>0</v>
      </c>
      <c r="AH58" s="15">
        <v>3894.348</v>
      </c>
      <c r="AI58" s="16">
        <v>0</v>
      </c>
      <c r="AJ58" s="18">
        <v>0</v>
      </c>
      <c r="AK58" s="24">
        <v>0</v>
      </c>
      <c r="AL58" s="15">
        <f t="shared" si="0"/>
        <v>18502.959167023801</v>
      </c>
      <c r="AM58" s="16">
        <f t="shared" si="1"/>
        <v>5878.252999999997</v>
      </c>
      <c r="AN58" s="25">
        <f t="shared" si="2"/>
        <v>24381.212167023798</v>
      </c>
      <c r="AO58" s="14">
        <v>53</v>
      </c>
    </row>
    <row r="59" spans="1:41">
      <c r="A59" s="160"/>
      <c r="B59" s="165"/>
      <c r="C59" s="150" t="s">
        <v>91</v>
      </c>
      <c r="D59" s="151"/>
      <c r="E59" s="14">
        <v>54</v>
      </c>
      <c r="F59" s="44">
        <v>406.47300000000001</v>
      </c>
      <c r="G59" s="97">
        <v>0</v>
      </c>
      <c r="H59" s="27">
        <v>27809.187412693293</v>
      </c>
      <c r="I59" s="23">
        <v>0</v>
      </c>
      <c r="J59" s="66">
        <v>0</v>
      </c>
      <c r="K59" s="20">
        <v>0</v>
      </c>
      <c r="L59" s="20">
        <v>101.742</v>
      </c>
      <c r="M59" s="99">
        <v>0</v>
      </c>
      <c r="N59" s="17">
        <v>0</v>
      </c>
      <c r="O59" s="16">
        <v>0</v>
      </c>
      <c r="P59" s="16">
        <v>0</v>
      </c>
      <c r="Q59" s="16">
        <v>0</v>
      </c>
      <c r="R59" s="100">
        <v>0</v>
      </c>
      <c r="S59" s="103">
        <v>100.41</v>
      </c>
      <c r="T59" s="20">
        <v>12398.214</v>
      </c>
      <c r="U59" s="16">
        <v>0</v>
      </c>
      <c r="V59" s="102">
        <v>0</v>
      </c>
      <c r="W59" s="67">
        <v>0</v>
      </c>
      <c r="X59" s="103">
        <v>0</v>
      </c>
      <c r="Y59" s="15">
        <v>5012.6372062129985</v>
      </c>
      <c r="Z59" s="16">
        <v>10392.894425029554</v>
      </c>
      <c r="AA59" s="25">
        <v>20294.317783614722</v>
      </c>
      <c r="AB59" s="15">
        <v>0</v>
      </c>
      <c r="AC59" s="16">
        <v>0</v>
      </c>
      <c r="AD59" s="21">
        <v>0</v>
      </c>
      <c r="AE59" s="21">
        <v>0</v>
      </c>
      <c r="AF59" s="21">
        <v>0</v>
      </c>
      <c r="AG59" s="106">
        <v>0</v>
      </c>
      <c r="AH59" s="15">
        <v>18841.399466729061</v>
      </c>
      <c r="AI59" s="16">
        <v>0</v>
      </c>
      <c r="AJ59" s="18">
        <v>0</v>
      </c>
      <c r="AK59" s="24">
        <v>0</v>
      </c>
      <c r="AL59" s="15">
        <f t="shared" si="0"/>
        <v>20700.790783614724</v>
      </c>
      <c r="AM59" s="16">
        <f t="shared" si="1"/>
        <v>74656.484510664901</v>
      </c>
      <c r="AN59" s="25">
        <f t="shared" si="2"/>
        <v>95357.275294279621</v>
      </c>
      <c r="AO59" s="14">
        <v>54</v>
      </c>
    </row>
    <row r="60" spans="1:41">
      <c r="A60" s="160"/>
      <c r="B60" s="165"/>
      <c r="C60" s="150" t="s">
        <v>92</v>
      </c>
      <c r="D60" s="151"/>
      <c r="E60" s="14">
        <v>55</v>
      </c>
      <c r="F60" s="44">
        <v>0</v>
      </c>
      <c r="G60" s="97">
        <v>0</v>
      </c>
      <c r="H60" s="27">
        <v>0.45500000000000002</v>
      </c>
      <c r="I60" s="23">
        <v>0</v>
      </c>
      <c r="J60" s="66">
        <v>0</v>
      </c>
      <c r="K60" s="20">
        <v>0</v>
      </c>
      <c r="L60" s="20">
        <v>0</v>
      </c>
      <c r="M60" s="99">
        <v>0</v>
      </c>
      <c r="N60" s="17">
        <v>0</v>
      </c>
      <c r="O60" s="16">
        <v>0</v>
      </c>
      <c r="P60" s="16">
        <v>0</v>
      </c>
      <c r="Q60" s="16">
        <v>0</v>
      </c>
      <c r="R60" s="100">
        <v>0</v>
      </c>
      <c r="S60" s="103">
        <v>236.92699999999999</v>
      </c>
      <c r="T60" s="20">
        <v>0.57400000000000007</v>
      </c>
      <c r="U60" s="16">
        <v>0</v>
      </c>
      <c r="V60" s="102">
        <v>0</v>
      </c>
      <c r="W60" s="67">
        <v>0</v>
      </c>
      <c r="X60" s="103">
        <v>0</v>
      </c>
      <c r="Y60" s="15">
        <v>0</v>
      </c>
      <c r="Z60" s="16">
        <v>0</v>
      </c>
      <c r="AA60" s="25">
        <v>2281.9639290377468</v>
      </c>
      <c r="AB60" s="15">
        <v>0</v>
      </c>
      <c r="AC60" s="16">
        <v>0</v>
      </c>
      <c r="AD60" s="21">
        <v>0</v>
      </c>
      <c r="AE60" s="21">
        <v>0</v>
      </c>
      <c r="AF60" s="21">
        <v>0</v>
      </c>
      <c r="AG60" s="106">
        <v>0</v>
      </c>
      <c r="AH60" s="15">
        <v>1589.2360000000001</v>
      </c>
      <c r="AI60" s="16">
        <v>0</v>
      </c>
      <c r="AJ60" s="18">
        <v>0</v>
      </c>
      <c r="AK60" s="24">
        <v>0</v>
      </c>
      <c r="AL60" s="15">
        <f t="shared" si="0"/>
        <v>2281.9639290377468</v>
      </c>
      <c r="AM60" s="16">
        <f t="shared" si="1"/>
        <v>1827.1920000000005</v>
      </c>
      <c r="AN60" s="25">
        <f t="shared" si="2"/>
        <v>4109.1559290377472</v>
      </c>
      <c r="AO60" s="14">
        <v>55</v>
      </c>
    </row>
    <row r="61" spans="1:41">
      <c r="A61" s="160"/>
      <c r="B61" s="165"/>
      <c r="C61" s="150" t="s">
        <v>93</v>
      </c>
      <c r="D61" s="151"/>
      <c r="E61" s="14">
        <v>56</v>
      </c>
      <c r="F61" s="44">
        <v>0</v>
      </c>
      <c r="G61" s="97">
        <v>0</v>
      </c>
      <c r="H61" s="27">
        <v>32.863999999999997</v>
      </c>
      <c r="I61" s="23">
        <v>0</v>
      </c>
      <c r="J61" s="66">
        <v>0</v>
      </c>
      <c r="K61" s="20">
        <v>0</v>
      </c>
      <c r="L61" s="20">
        <v>0</v>
      </c>
      <c r="M61" s="99">
        <v>0</v>
      </c>
      <c r="N61" s="17">
        <v>0</v>
      </c>
      <c r="O61" s="16">
        <v>0</v>
      </c>
      <c r="P61" s="16">
        <v>0</v>
      </c>
      <c r="Q61" s="16">
        <v>0</v>
      </c>
      <c r="R61" s="100">
        <v>0</v>
      </c>
      <c r="S61" s="103">
        <v>247.21899999999999</v>
      </c>
      <c r="T61" s="20">
        <v>52.889000000000003</v>
      </c>
      <c r="U61" s="16">
        <v>0</v>
      </c>
      <c r="V61" s="102">
        <v>0</v>
      </c>
      <c r="W61" s="67">
        <v>0</v>
      </c>
      <c r="X61" s="103">
        <v>0</v>
      </c>
      <c r="Y61" s="15">
        <v>0</v>
      </c>
      <c r="Z61" s="16">
        <v>0</v>
      </c>
      <c r="AA61" s="25">
        <v>2233.5285459516758</v>
      </c>
      <c r="AB61" s="15">
        <v>0</v>
      </c>
      <c r="AC61" s="16">
        <v>0</v>
      </c>
      <c r="AD61" s="21">
        <v>0</v>
      </c>
      <c r="AE61" s="21">
        <v>0</v>
      </c>
      <c r="AF61" s="21">
        <v>0</v>
      </c>
      <c r="AG61" s="106">
        <v>0</v>
      </c>
      <c r="AH61" s="15">
        <v>1658.616</v>
      </c>
      <c r="AI61" s="16">
        <v>0</v>
      </c>
      <c r="AJ61" s="18">
        <v>0</v>
      </c>
      <c r="AK61" s="24">
        <v>0</v>
      </c>
      <c r="AL61" s="15">
        <f t="shared" si="0"/>
        <v>2233.5285459516758</v>
      </c>
      <c r="AM61" s="16">
        <f t="shared" si="1"/>
        <v>1991.5880000000002</v>
      </c>
      <c r="AN61" s="25">
        <f t="shared" si="2"/>
        <v>4225.116545951676</v>
      </c>
      <c r="AO61" s="14">
        <v>56</v>
      </c>
    </row>
    <row r="62" spans="1:41" ht="25.5" customHeight="1">
      <c r="A62" s="160"/>
      <c r="B62" s="165"/>
      <c r="C62" s="150" t="s">
        <v>94</v>
      </c>
      <c r="D62" s="151"/>
      <c r="E62" s="14">
        <v>57</v>
      </c>
      <c r="F62" s="44">
        <v>0</v>
      </c>
      <c r="G62" s="97">
        <v>0</v>
      </c>
      <c r="H62" s="27">
        <v>0</v>
      </c>
      <c r="I62" s="23">
        <v>0</v>
      </c>
      <c r="J62" s="66">
        <v>0</v>
      </c>
      <c r="K62" s="20">
        <v>0</v>
      </c>
      <c r="L62" s="20">
        <v>0</v>
      </c>
      <c r="M62" s="99">
        <v>0</v>
      </c>
      <c r="N62" s="17">
        <v>0</v>
      </c>
      <c r="O62" s="16">
        <v>0</v>
      </c>
      <c r="P62" s="16">
        <v>0</v>
      </c>
      <c r="Q62" s="16">
        <v>0</v>
      </c>
      <c r="R62" s="100">
        <v>0</v>
      </c>
      <c r="S62" s="103">
        <v>2.306</v>
      </c>
      <c r="T62" s="20">
        <v>0</v>
      </c>
      <c r="U62" s="16">
        <v>0</v>
      </c>
      <c r="V62" s="102">
        <v>0</v>
      </c>
      <c r="W62" s="67">
        <v>0</v>
      </c>
      <c r="X62" s="103">
        <v>0</v>
      </c>
      <c r="Y62" s="15">
        <v>0</v>
      </c>
      <c r="Z62" s="16">
        <v>0</v>
      </c>
      <c r="AA62" s="25">
        <v>5.044318424799938</v>
      </c>
      <c r="AB62" s="15">
        <v>0</v>
      </c>
      <c r="AC62" s="16">
        <v>0</v>
      </c>
      <c r="AD62" s="21">
        <v>0</v>
      </c>
      <c r="AE62" s="21">
        <v>0</v>
      </c>
      <c r="AF62" s="21">
        <v>0</v>
      </c>
      <c r="AG62" s="106">
        <v>0</v>
      </c>
      <c r="AH62" s="15">
        <v>7.8620000000000001</v>
      </c>
      <c r="AI62" s="16">
        <v>0</v>
      </c>
      <c r="AJ62" s="18">
        <v>0</v>
      </c>
      <c r="AK62" s="24">
        <v>0</v>
      </c>
      <c r="AL62" s="15">
        <f t="shared" si="0"/>
        <v>5.044318424799938</v>
      </c>
      <c r="AM62" s="16">
        <f t="shared" si="1"/>
        <v>10.168000000000001</v>
      </c>
      <c r="AN62" s="25">
        <f t="shared" si="2"/>
        <v>15.212318424799939</v>
      </c>
      <c r="AO62" s="14">
        <v>57</v>
      </c>
    </row>
    <row r="63" spans="1:41" ht="25.5" customHeight="1">
      <c r="A63" s="160"/>
      <c r="B63" s="165"/>
      <c r="C63" s="150" t="s">
        <v>95</v>
      </c>
      <c r="D63" s="151"/>
      <c r="E63" s="14">
        <v>58</v>
      </c>
      <c r="F63" s="44">
        <v>0</v>
      </c>
      <c r="G63" s="97">
        <v>0</v>
      </c>
      <c r="H63" s="27">
        <v>0</v>
      </c>
      <c r="I63" s="23">
        <v>0</v>
      </c>
      <c r="J63" s="66">
        <v>0</v>
      </c>
      <c r="K63" s="20">
        <v>0</v>
      </c>
      <c r="L63" s="20">
        <v>0</v>
      </c>
      <c r="M63" s="99">
        <v>0</v>
      </c>
      <c r="N63" s="17">
        <v>0</v>
      </c>
      <c r="O63" s="16">
        <v>0</v>
      </c>
      <c r="P63" s="16">
        <v>0</v>
      </c>
      <c r="Q63" s="16">
        <v>0</v>
      </c>
      <c r="R63" s="100">
        <v>0</v>
      </c>
      <c r="S63" s="103">
        <v>129.22499999999999</v>
      </c>
      <c r="T63" s="20">
        <v>4.5129999999999999</v>
      </c>
      <c r="U63" s="16">
        <v>0</v>
      </c>
      <c r="V63" s="102">
        <v>0</v>
      </c>
      <c r="W63" s="67">
        <v>0</v>
      </c>
      <c r="X63" s="103">
        <v>0</v>
      </c>
      <c r="Y63" s="15">
        <v>0</v>
      </c>
      <c r="Z63" s="16">
        <v>0</v>
      </c>
      <c r="AA63" s="25">
        <v>964.93299553699376</v>
      </c>
      <c r="AB63" s="15">
        <v>0</v>
      </c>
      <c r="AC63" s="16">
        <v>0</v>
      </c>
      <c r="AD63" s="21">
        <v>0</v>
      </c>
      <c r="AE63" s="21">
        <v>0</v>
      </c>
      <c r="AF63" s="21">
        <v>0</v>
      </c>
      <c r="AG63" s="106">
        <v>0</v>
      </c>
      <c r="AH63" s="15">
        <v>1864.1279999999999</v>
      </c>
      <c r="AI63" s="16">
        <v>0</v>
      </c>
      <c r="AJ63" s="18">
        <v>0</v>
      </c>
      <c r="AK63" s="24">
        <v>0</v>
      </c>
      <c r="AL63" s="15">
        <f t="shared" si="0"/>
        <v>964.93299553699376</v>
      </c>
      <c r="AM63" s="16">
        <f t="shared" si="1"/>
        <v>1997.8660000000002</v>
      </c>
      <c r="AN63" s="25">
        <f t="shared" si="2"/>
        <v>2962.798995536994</v>
      </c>
      <c r="AO63" s="14">
        <v>58</v>
      </c>
    </row>
    <row r="64" spans="1:41">
      <c r="A64" s="160"/>
      <c r="B64" s="165"/>
      <c r="C64" s="150" t="s">
        <v>96</v>
      </c>
      <c r="D64" s="151"/>
      <c r="E64" s="14">
        <v>59</v>
      </c>
      <c r="F64" s="44">
        <v>0</v>
      </c>
      <c r="G64" s="97">
        <v>0</v>
      </c>
      <c r="H64" s="27">
        <v>0</v>
      </c>
      <c r="I64" s="23">
        <v>0</v>
      </c>
      <c r="J64" s="66">
        <v>0</v>
      </c>
      <c r="K64" s="20">
        <v>0</v>
      </c>
      <c r="L64" s="20">
        <v>0</v>
      </c>
      <c r="M64" s="99">
        <v>0</v>
      </c>
      <c r="N64" s="17">
        <v>0</v>
      </c>
      <c r="O64" s="16">
        <v>0</v>
      </c>
      <c r="P64" s="16">
        <v>0</v>
      </c>
      <c r="Q64" s="16">
        <v>0</v>
      </c>
      <c r="R64" s="100">
        <v>0</v>
      </c>
      <c r="S64" s="103">
        <v>8.0289999999999999</v>
      </c>
      <c r="T64" s="20">
        <v>1.272</v>
      </c>
      <c r="U64" s="16">
        <v>0</v>
      </c>
      <c r="V64" s="102">
        <v>0</v>
      </c>
      <c r="W64" s="67">
        <v>0</v>
      </c>
      <c r="X64" s="103">
        <v>0</v>
      </c>
      <c r="Y64" s="15">
        <v>0</v>
      </c>
      <c r="Z64" s="16">
        <v>0</v>
      </c>
      <c r="AA64" s="25">
        <v>96.467401174666861</v>
      </c>
      <c r="AB64" s="15">
        <v>0</v>
      </c>
      <c r="AC64" s="16">
        <v>0</v>
      </c>
      <c r="AD64" s="21">
        <v>0</v>
      </c>
      <c r="AE64" s="21">
        <v>0</v>
      </c>
      <c r="AF64" s="21">
        <v>0</v>
      </c>
      <c r="AG64" s="106">
        <v>0</v>
      </c>
      <c r="AH64" s="15">
        <v>407.495</v>
      </c>
      <c r="AI64" s="16">
        <v>0</v>
      </c>
      <c r="AJ64" s="18">
        <v>0</v>
      </c>
      <c r="AK64" s="24">
        <v>0</v>
      </c>
      <c r="AL64" s="15">
        <f t="shared" si="0"/>
        <v>96.467401174666861</v>
      </c>
      <c r="AM64" s="16">
        <f t="shared" si="1"/>
        <v>416.79600000000005</v>
      </c>
      <c r="AN64" s="25">
        <f t="shared" si="2"/>
        <v>513.26340117466691</v>
      </c>
      <c r="AO64" s="14">
        <v>59</v>
      </c>
    </row>
    <row r="65" spans="1:41">
      <c r="A65" s="160"/>
      <c r="B65" s="165"/>
      <c r="C65" s="150" t="s">
        <v>97</v>
      </c>
      <c r="D65" s="151"/>
      <c r="E65" s="14">
        <v>60</v>
      </c>
      <c r="F65" s="44">
        <v>0</v>
      </c>
      <c r="G65" s="97">
        <v>0</v>
      </c>
      <c r="H65" s="27">
        <v>0</v>
      </c>
      <c r="I65" s="23">
        <v>0</v>
      </c>
      <c r="J65" s="66">
        <v>0</v>
      </c>
      <c r="K65" s="20">
        <v>0</v>
      </c>
      <c r="L65" s="20">
        <v>0</v>
      </c>
      <c r="M65" s="99">
        <v>0</v>
      </c>
      <c r="N65" s="17">
        <v>0</v>
      </c>
      <c r="O65" s="16">
        <v>0</v>
      </c>
      <c r="P65" s="16">
        <v>0</v>
      </c>
      <c r="Q65" s="16">
        <v>0</v>
      </c>
      <c r="R65" s="100">
        <v>0</v>
      </c>
      <c r="S65" s="103">
        <v>25.367000000000001</v>
      </c>
      <c r="T65" s="20">
        <v>6.8520000000000003</v>
      </c>
      <c r="U65" s="16">
        <v>0</v>
      </c>
      <c r="V65" s="102">
        <v>0</v>
      </c>
      <c r="W65" s="67">
        <v>0</v>
      </c>
      <c r="X65" s="103">
        <v>0</v>
      </c>
      <c r="Y65" s="15">
        <v>0</v>
      </c>
      <c r="Z65" s="16">
        <v>0</v>
      </c>
      <c r="AA65" s="25">
        <v>122.52730668268075</v>
      </c>
      <c r="AB65" s="15">
        <v>0</v>
      </c>
      <c r="AC65" s="16">
        <v>0</v>
      </c>
      <c r="AD65" s="21">
        <v>0</v>
      </c>
      <c r="AE65" s="21">
        <v>0</v>
      </c>
      <c r="AF65" s="21">
        <v>0</v>
      </c>
      <c r="AG65" s="106">
        <v>0</v>
      </c>
      <c r="AH65" s="15">
        <v>289.42099999999999</v>
      </c>
      <c r="AI65" s="16">
        <v>0</v>
      </c>
      <c r="AJ65" s="18">
        <v>0</v>
      </c>
      <c r="AK65" s="24">
        <v>0</v>
      </c>
      <c r="AL65" s="15">
        <f t="shared" si="0"/>
        <v>122.52730668268075</v>
      </c>
      <c r="AM65" s="16">
        <f t="shared" si="1"/>
        <v>321.64</v>
      </c>
      <c r="AN65" s="25">
        <f t="shared" si="2"/>
        <v>444.16730668268076</v>
      </c>
      <c r="AO65" s="14">
        <v>60</v>
      </c>
    </row>
    <row r="66" spans="1:41">
      <c r="A66" s="160"/>
      <c r="B66" s="165"/>
      <c r="C66" s="150" t="s">
        <v>98</v>
      </c>
      <c r="D66" s="151"/>
      <c r="E66" s="14">
        <v>61</v>
      </c>
      <c r="F66" s="44">
        <v>0</v>
      </c>
      <c r="G66" s="97">
        <v>0</v>
      </c>
      <c r="H66" s="27">
        <v>0</v>
      </c>
      <c r="I66" s="23">
        <v>0</v>
      </c>
      <c r="J66" s="66">
        <v>0</v>
      </c>
      <c r="K66" s="20">
        <v>0</v>
      </c>
      <c r="L66" s="20">
        <v>0</v>
      </c>
      <c r="M66" s="99">
        <v>0</v>
      </c>
      <c r="N66" s="17">
        <v>0</v>
      </c>
      <c r="O66" s="16">
        <v>0</v>
      </c>
      <c r="P66" s="16">
        <v>0</v>
      </c>
      <c r="Q66" s="16">
        <v>0</v>
      </c>
      <c r="R66" s="100">
        <v>0</v>
      </c>
      <c r="S66" s="103">
        <v>62.093000000000004</v>
      </c>
      <c r="T66" s="20">
        <v>3.8160000000000003</v>
      </c>
      <c r="U66" s="16">
        <v>0</v>
      </c>
      <c r="V66" s="102">
        <v>0</v>
      </c>
      <c r="W66" s="67">
        <v>0</v>
      </c>
      <c r="X66" s="103">
        <v>0</v>
      </c>
      <c r="Y66" s="15">
        <v>0</v>
      </c>
      <c r="Z66" s="16">
        <v>0</v>
      </c>
      <c r="AA66" s="25">
        <v>4605.0855259386653</v>
      </c>
      <c r="AB66" s="15">
        <v>0</v>
      </c>
      <c r="AC66" s="16">
        <v>0</v>
      </c>
      <c r="AD66" s="21">
        <v>0</v>
      </c>
      <c r="AE66" s="21">
        <v>0</v>
      </c>
      <c r="AF66" s="21">
        <v>0</v>
      </c>
      <c r="AG66" s="106">
        <v>0</v>
      </c>
      <c r="AH66" s="15">
        <v>8490.02</v>
      </c>
      <c r="AI66" s="16">
        <v>0</v>
      </c>
      <c r="AJ66" s="18">
        <v>0</v>
      </c>
      <c r="AK66" s="24">
        <v>0</v>
      </c>
      <c r="AL66" s="15">
        <f t="shared" si="0"/>
        <v>4605.0855259386653</v>
      </c>
      <c r="AM66" s="16">
        <f t="shared" si="1"/>
        <v>8555.9290000000001</v>
      </c>
      <c r="AN66" s="25">
        <f t="shared" si="2"/>
        <v>13161.014525938666</v>
      </c>
      <c r="AO66" s="14">
        <v>61</v>
      </c>
    </row>
    <row r="67" spans="1:41">
      <c r="A67" s="160"/>
      <c r="B67" s="165"/>
      <c r="C67" s="150" t="s">
        <v>99</v>
      </c>
      <c r="D67" s="151"/>
      <c r="E67" s="14">
        <v>62</v>
      </c>
      <c r="F67" s="44">
        <v>1.9999999999999999E-6</v>
      </c>
      <c r="G67" s="97">
        <v>0</v>
      </c>
      <c r="H67" s="27">
        <v>0</v>
      </c>
      <c r="I67" s="23">
        <v>0</v>
      </c>
      <c r="J67" s="66">
        <v>0</v>
      </c>
      <c r="K67" s="20">
        <v>0</v>
      </c>
      <c r="L67" s="20">
        <v>0</v>
      </c>
      <c r="M67" s="99">
        <v>0</v>
      </c>
      <c r="N67" s="17">
        <v>0</v>
      </c>
      <c r="O67" s="16">
        <v>0</v>
      </c>
      <c r="P67" s="16">
        <v>0</v>
      </c>
      <c r="Q67" s="16">
        <v>0</v>
      </c>
      <c r="R67" s="100">
        <v>0</v>
      </c>
      <c r="S67" s="103">
        <v>62.862000000000002</v>
      </c>
      <c r="T67" s="20">
        <v>0</v>
      </c>
      <c r="U67" s="16">
        <v>0</v>
      </c>
      <c r="V67" s="102">
        <v>0</v>
      </c>
      <c r="W67" s="67">
        <v>0</v>
      </c>
      <c r="X67" s="103">
        <v>0</v>
      </c>
      <c r="Y67" s="15">
        <v>0</v>
      </c>
      <c r="Z67" s="16">
        <v>0</v>
      </c>
      <c r="AA67" s="25">
        <v>1356.8792442915833</v>
      </c>
      <c r="AB67" s="15">
        <v>0</v>
      </c>
      <c r="AC67" s="16">
        <v>0</v>
      </c>
      <c r="AD67" s="21">
        <v>0</v>
      </c>
      <c r="AE67" s="21">
        <v>0</v>
      </c>
      <c r="AF67" s="21">
        <v>0</v>
      </c>
      <c r="AG67" s="106">
        <v>0</v>
      </c>
      <c r="AH67" s="15">
        <v>924.16200000000003</v>
      </c>
      <c r="AI67" s="16">
        <v>0</v>
      </c>
      <c r="AJ67" s="18">
        <v>0</v>
      </c>
      <c r="AK67" s="24">
        <v>0</v>
      </c>
      <c r="AL67" s="15">
        <f t="shared" si="0"/>
        <v>1356.8792462915833</v>
      </c>
      <c r="AM67" s="16">
        <f t="shared" si="1"/>
        <v>987.02400000000011</v>
      </c>
      <c r="AN67" s="25">
        <f t="shared" si="2"/>
        <v>2343.9032462915834</v>
      </c>
      <c r="AO67" s="14">
        <v>62</v>
      </c>
    </row>
    <row r="68" spans="1:41" ht="25.5" customHeight="1">
      <c r="A68" s="160"/>
      <c r="B68" s="165"/>
      <c r="C68" s="150" t="s">
        <v>100</v>
      </c>
      <c r="D68" s="151"/>
      <c r="E68" s="14">
        <v>63</v>
      </c>
      <c r="F68" s="44">
        <v>0</v>
      </c>
      <c r="G68" s="97">
        <v>0</v>
      </c>
      <c r="H68" s="27">
        <v>0</v>
      </c>
      <c r="I68" s="23">
        <v>0</v>
      </c>
      <c r="J68" s="66">
        <v>0</v>
      </c>
      <c r="K68" s="20">
        <v>0</v>
      </c>
      <c r="L68" s="20">
        <v>0</v>
      </c>
      <c r="M68" s="99">
        <v>0</v>
      </c>
      <c r="N68" s="17">
        <v>0</v>
      </c>
      <c r="O68" s="16">
        <v>0</v>
      </c>
      <c r="P68" s="16">
        <v>0</v>
      </c>
      <c r="Q68" s="16">
        <v>0</v>
      </c>
      <c r="R68" s="100">
        <v>0</v>
      </c>
      <c r="S68" s="103">
        <v>343.81799999999998</v>
      </c>
      <c r="T68" s="20">
        <v>3.4470000000000001</v>
      </c>
      <c r="U68" s="16">
        <v>0</v>
      </c>
      <c r="V68" s="102">
        <v>0</v>
      </c>
      <c r="W68" s="67">
        <v>0</v>
      </c>
      <c r="X68" s="103">
        <v>0</v>
      </c>
      <c r="Y68" s="15">
        <v>0</v>
      </c>
      <c r="Z68" s="16">
        <v>0</v>
      </c>
      <c r="AA68" s="25">
        <v>426.06752180776778</v>
      </c>
      <c r="AB68" s="15">
        <v>0</v>
      </c>
      <c r="AC68" s="16">
        <v>0</v>
      </c>
      <c r="AD68" s="21">
        <v>0</v>
      </c>
      <c r="AE68" s="21">
        <v>470</v>
      </c>
      <c r="AF68" s="21">
        <v>0</v>
      </c>
      <c r="AG68" s="106">
        <v>0</v>
      </c>
      <c r="AH68" s="15">
        <v>513.83402932759248</v>
      </c>
      <c r="AI68" s="16">
        <v>0</v>
      </c>
      <c r="AJ68" s="18">
        <v>0</v>
      </c>
      <c r="AK68" s="24">
        <v>0</v>
      </c>
      <c r="AL68" s="15">
        <f t="shared" si="0"/>
        <v>896.06752180776778</v>
      </c>
      <c r="AM68" s="16">
        <f t="shared" si="1"/>
        <v>861.09902932759258</v>
      </c>
      <c r="AN68" s="25">
        <f t="shared" si="2"/>
        <v>1757.1665511353604</v>
      </c>
      <c r="AO68" s="14">
        <v>63</v>
      </c>
    </row>
    <row r="69" spans="1:41">
      <c r="A69" s="160"/>
      <c r="B69" s="165"/>
      <c r="C69" s="152" t="s">
        <v>101</v>
      </c>
      <c r="D69" s="153"/>
      <c r="E69" s="26">
        <v>64</v>
      </c>
      <c r="F69" s="46">
        <v>0</v>
      </c>
      <c r="G69" s="107">
        <v>0</v>
      </c>
      <c r="H69" s="71">
        <v>0</v>
      </c>
      <c r="I69" s="52">
        <v>0</v>
      </c>
      <c r="J69" s="108">
        <v>0</v>
      </c>
      <c r="K69" s="48">
        <v>0</v>
      </c>
      <c r="L69" s="48">
        <v>0</v>
      </c>
      <c r="M69" s="109">
        <v>0</v>
      </c>
      <c r="N69" s="68">
        <v>0</v>
      </c>
      <c r="O69" s="31">
        <v>0</v>
      </c>
      <c r="P69" s="31">
        <v>0</v>
      </c>
      <c r="Q69" s="31">
        <v>0</v>
      </c>
      <c r="R69" s="110">
        <v>0</v>
      </c>
      <c r="S69" s="111">
        <v>13.965</v>
      </c>
      <c r="T69" s="48">
        <v>0</v>
      </c>
      <c r="U69" s="31">
        <v>0</v>
      </c>
      <c r="V69" s="112">
        <v>0</v>
      </c>
      <c r="W69" s="30">
        <v>0</v>
      </c>
      <c r="X69" s="111">
        <v>0</v>
      </c>
      <c r="Y69" s="32">
        <v>0</v>
      </c>
      <c r="Z69" s="31">
        <v>0</v>
      </c>
      <c r="AA69" s="33">
        <v>183.54190244168745</v>
      </c>
      <c r="AB69" s="32">
        <v>0</v>
      </c>
      <c r="AC69" s="31">
        <v>0</v>
      </c>
      <c r="AD69" s="29">
        <v>0</v>
      </c>
      <c r="AE69" s="29">
        <v>0</v>
      </c>
      <c r="AF69" s="29">
        <v>0</v>
      </c>
      <c r="AG69" s="69">
        <v>0</v>
      </c>
      <c r="AH69" s="32">
        <v>134.77799999999999</v>
      </c>
      <c r="AI69" s="31">
        <v>0</v>
      </c>
      <c r="AJ69" s="47">
        <v>0</v>
      </c>
      <c r="AK69" s="53">
        <v>0</v>
      </c>
      <c r="AL69" s="32">
        <f t="shared" si="0"/>
        <v>183.54190244168745</v>
      </c>
      <c r="AM69" s="31">
        <f t="shared" si="1"/>
        <v>148.74299999999999</v>
      </c>
      <c r="AN69" s="33">
        <f t="shared" si="2"/>
        <v>332.28490244168745</v>
      </c>
      <c r="AO69" s="26">
        <v>64</v>
      </c>
    </row>
    <row r="70" spans="1:41" s="70" customFormat="1" ht="27" customHeight="1">
      <c r="A70" s="160"/>
      <c r="B70" s="165"/>
      <c r="C70" s="154" t="s">
        <v>102</v>
      </c>
      <c r="D70" s="155"/>
      <c r="E70" s="34">
        <v>65</v>
      </c>
      <c r="F70" s="72">
        <v>6268.3602419999997</v>
      </c>
      <c r="G70" s="113">
        <v>0</v>
      </c>
      <c r="H70" s="81">
        <v>28259.474427693294</v>
      </c>
      <c r="I70" s="42">
        <v>0</v>
      </c>
      <c r="J70" s="114">
        <v>0</v>
      </c>
      <c r="K70" s="40">
        <v>0</v>
      </c>
      <c r="L70" s="40">
        <v>640.16899999999998</v>
      </c>
      <c r="M70" s="115">
        <v>0</v>
      </c>
      <c r="N70" s="37">
        <v>0</v>
      </c>
      <c r="O70" s="36">
        <v>0</v>
      </c>
      <c r="P70" s="36">
        <v>0</v>
      </c>
      <c r="Q70" s="36">
        <v>0</v>
      </c>
      <c r="R70" s="116">
        <v>0</v>
      </c>
      <c r="S70" s="117">
        <v>5211.6940000000004</v>
      </c>
      <c r="T70" s="40">
        <v>15559.044000000004</v>
      </c>
      <c r="U70" s="36">
        <v>628.17999999999995</v>
      </c>
      <c r="V70" s="118">
        <v>0</v>
      </c>
      <c r="W70" s="37">
        <v>2894.16</v>
      </c>
      <c r="X70" s="117">
        <v>0</v>
      </c>
      <c r="Y70" s="35">
        <v>5012.6372062129985</v>
      </c>
      <c r="Z70" s="36">
        <v>10392.894425029554</v>
      </c>
      <c r="AA70" s="39">
        <v>102805.88169382232</v>
      </c>
      <c r="AB70" s="35">
        <v>0</v>
      </c>
      <c r="AC70" s="36">
        <v>0</v>
      </c>
      <c r="AD70" s="76">
        <v>0</v>
      </c>
      <c r="AE70" s="76">
        <v>2442.9935358168204</v>
      </c>
      <c r="AF70" s="76">
        <v>0</v>
      </c>
      <c r="AG70" s="79">
        <v>0</v>
      </c>
      <c r="AH70" s="35">
        <v>85166.921112232027</v>
      </c>
      <c r="AI70" s="36">
        <v>0</v>
      </c>
      <c r="AJ70" s="42">
        <v>5730.4475534278872</v>
      </c>
      <c r="AK70" s="43">
        <v>0</v>
      </c>
      <c r="AL70" s="35">
        <f t="shared" si="0"/>
        <v>111517.23547163913</v>
      </c>
      <c r="AM70" s="36">
        <f t="shared" si="1"/>
        <v>159495.62172459572</v>
      </c>
      <c r="AN70" s="39">
        <f t="shared" si="2"/>
        <v>271012.85719623487</v>
      </c>
      <c r="AO70" s="34">
        <v>65</v>
      </c>
    </row>
    <row r="71" spans="1:41" s="70" customFormat="1" ht="25.5">
      <c r="A71" s="160"/>
      <c r="B71" s="165"/>
      <c r="C71" s="156" t="s">
        <v>37</v>
      </c>
      <c r="D71" s="119" t="s">
        <v>103</v>
      </c>
      <c r="E71" s="14">
        <v>66</v>
      </c>
      <c r="F71" s="44">
        <v>5555.1670000000004</v>
      </c>
      <c r="G71" s="97">
        <v>0</v>
      </c>
      <c r="H71" s="27">
        <v>27934.360427693293</v>
      </c>
      <c r="I71" s="23">
        <v>0</v>
      </c>
      <c r="J71" s="66">
        <v>0</v>
      </c>
      <c r="K71" s="20">
        <v>0</v>
      </c>
      <c r="L71" s="20">
        <v>491.34699999999998</v>
      </c>
      <c r="M71" s="99">
        <v>0</v>
      </c>
      <c r="N71" s="17">
        <v>0</v>
      </c>
      <c r="O71" s="16">
        <v>0</v>
      </c>
      <c r="P71" s="16">
        <v>0</v>
      </c>
      <c r="Q71" s="16">
        <v>0</v>
      </c>
      <c r="R71" s="100">
        <v>0</v>
      </c>
      <c r="S71" s="103">
        <v>2391.3710000000001</v>
      </c>
      <c r="T71" s="20">
        <v>13451.115999999998</v>
      </c>
      <c r="U71" s="16">
        <v>628.17999999999995</v>
      </c>
      <c r="V71" s="102">
        <v>0</v>
      </c>
      <c r="W71" s="67">
        <v>0</v>
      </c>
      <c r="X71" s="103">
        <v>0</v>
      </c>
      <c r="Y71" s="15">
        <v>5012.6372062129985</v>
      </c>
      <c r="Z71" s="16">
        <v>10392.894425029554</v>
      </c>
      <c r="AA71" s="25">
        <v>79130.646265332791</v>
      </c>
      <c r="AB71" s="15">
        <v>0</v>
      </c>
      <c r="AC71" s="16">
        <v>0</v>
      </c>
      <c r="AD71" s="21">
        <v>0</v>
      </c>
      <c r="AE71" s="21">
        <v>1972.9935358168202</v>
      </c>
      <c r="AF71" s="21">
        <v>0</v>
      </c>
      <c r="AG71" s="106">
        <v>0</v>
      </c>
      <c r="AH71" s="15">
        <v>66908.035884343146</v>
      </c>
      <c r="AI71" s="16">
        <v>0</v>
      </c>
      <c r="AJ71" s="18">
        <v>0</v>
      </c>
      <c r="AK71" s="24">
        <v>0</v>
      </c>
      <c r="AL71" s="15">
        <f t="shared" ref="AL71:AL82" si="3">F71+J71+M71+N71+AA71+AB71+AC71+AD71+AE71+AF71+AG71+AI71</f>
        <v>86658.806801149607</v>
      </c>
      <c r="AM71" s="16">
        <f t="shared" ref="AM71:AM82" si="4">AN71-AL71</f>
        <v>127209.94194327899</v>
      </c>
      <c r="AN71" s="25">
        <f t="shared" ref="AN71:AN82" si="5">SUM(F71:AK71)</f>
        <v>213868.74874442859</v>
      </c>
      <c r="AO71" s="14">
        <v>66</v>
      </c>
    </row>
    <row r="72" spans="1:41" s="70" customFormat="1">
      <c r="A72" s="160"/>
      <c r="B72" s="165"/>
      <c r="C72" s="157"/>
      <c r="D72" s="119" t="s">
        <v>104</v>
      </c>
      <c r="E72" s="14">
        <v>67</v>
      </c>
      <c r="F72" s="44">
        <v>0</v>
      </c>
      <c r="G72" s="97">
        <v>0</v>
      </c>
      <c r="H72" s="27">
        <v>0.45500000000000002</v>
      </c>
      <c r="I72" s="23">
        <v>0</v>
      </c>
      <c r="J72" s="66">
        <v>0</v>
      </c>
      <c r="K72" s="20">
        <v>0</v>
      </c>
      <c r="L72" s="20">
        <v>0</v>
      </c>
      <c r="M72" s="99">
        <v>0</v>
      </c>
      <c r="N72" s="17">
        <v>0</v>
      </c>
      <c r="O72" s="16">
        <v>0</v>
      </c>
      <c r="P72" s="16">
        <v>0</v>
      </c>
      <c r="Q72" s="16">
        <v>0</v>
      </c>
      <c r="R72" s="100">
        <v>0</v>
      </c>
      <c r="S72" s="103">
        <v>448.40300000000002</v>
      </c>
      <c r="T72" s="20">
        <v>64.007999999999996</v>
      </c>
      <c r="U72" s="16">
        <v>0</v>
      </c>
      <c r="V72" s="102">
        <v>0</v>
      </c>
      <c r="W72" s="67">
        <v>0</v>
      </c>
      <c r="X72" s="103">
        <v>0</v>
      </c>
      <c r="Y72" s="15">
        <v>0</v>
      </c>
      <c r="Z72" s="16">
        <v>0</v>
      </c>
      <c r="AA72" s="25">
        <v>7577.2493776358351</v>
      </c>
      <c r="AB72" s="15">
        <v>0</v>
      </c>
      <c r="AC72" s="16">
        <v>0</v>
      </c>
      <c r="AD72" s="21">
        <v>0</v>
      </c>
      <c r="AE72" s="21">
        <v>0</v>
      </c>
      <c r="AF72" s="21">
        <v>0</v>
      </c>
      <c r="AG72" s="106">
        <v>0</v>
      </c>
      <c r="AH72" s="15">
        <v>9993.8760000000002</v>
      </c>
      <c r="AI72" s="16">
        <v>0</v>
      </c>
      <c r="AJ72" s="18">
        <v>0</v>
      </c>
      <c r="AK72" s="24">
        <v>0</v>
      </c>
      <c r="AL72" s="15">
        <f t="shared" si="3"/>
        <v>7577.2493776358351</v>
      </c>
      <c r="AM72" s="16">
        <f t="shared" si="4"/>
        <v>10506.742000000002</v>
      </c>
      <c r="AN72" s="25">
        <f t="shared" si="5"/>
        <v>18083.991377635837</v>
      </c>
      <c r="AO72" s="14">
        <v>67</v>
      </c>
    </row>
    <row r="73" spans="1:41" s="70" customFormat="1">
      <c r="A73" s="160"/>
      <c r="B73" s="165"/>
      <c r="C73" s="157"/>
      <c r="D73" s="119" t="s">
        <v>105</v>
      </c>
      <c r="E73" s="14">
        <v>68</v>
      </c>
      <c r="F73" s="44">
        <v>0</v>
      </c>
      <c r="G73" s="97">
        <v>0</v>
      </c>
      <c r="H73" s="27">
        <v>32.863999999999997</v>
      </c>
      <c r="I73" s="23">
        <v>0</v>
      </c>
      <c r="J73" s="66">
        <v>0</v>
      </c>
      <c r="K73" s="20">
        <v>0</v>
      </c>
      <c r="L73" s="20">
        <v>0</v>
      </c>
      <c r="M73" s="99">
        <v>0</v>
      </c>
      <c r="N73" s="17">
        <v>0</v>
      </c>
      <c r="O73" s="16">
        <v>0</v>
      </c>
      <c r="P73" s="16">
        <v>0</v>
      </c>
      <c r="Q73" s="16">
        <v>0</v>
      </c>
      <c r="R73" s="100">
        <v>0</v>
      </c>
      <c r="S73" s="103">
        <v>353.25600000000003</v>
      </c>
      <c r="T73" s="20">
        <v>2.585</v>
      </c>
      <c r="U73" s="16">
        <v>0</v>
      </c>
      <c r="V73" s="102">
        <v>0</v>
      </c>
      <c r="W73" s="67">
        <v>0</v>
      </c>
      <c r="X73" s="103">
        <v>0</v>
      </c>
      <c r="Y73" s="15">
        <v>0</v>
      </c>
      <c r="Z73" s="16">
        <v>0</v>
      </c>
      <c r="AA73" s="25">
        <v>339.58730636421956</v>
      </c>
      <c r="AB73" s="15">
        <v>0</v>
      </c>
      <c r="AC73" s="16">
        <v>0</v>
      </c>
      <c r="AD73" s="21">
        <v>0</v>
      </c>
      <c r="AE73" s="21">
        <v>0</v>
      </c>
      <c r="AF73" s="21">
        <v>0</v>
      </c>
      <c r="AG73" s="106">
        <v>0</v>
      </c>
      <c r="AH73" s="15">
        <v>690.60379999999998</v>
      </c>
      <c r="AI73" s="16">
        <v>0</v>
      </c>
      <c r="AJ73" s="18">
        <v>0</v>
      </c>
      <c r="AK73" s="24">
        <v>0</v>
      </c>
      <c r="AL73" s="15">
        <f t="shared" si="3"/>
        <v>339.58730636421956</v>
      </c>
      <c r="AM73" s="16">
        <f t="shared" si="4"/>
        <v>1079.3088</v>
      </c>
      <c r="AN73" s="25">
        <f t="shared" si="5"/>
        <v>1418.8961063642196</v>
      </c>
      <c r="AO73" s="14">
        <v>68</v>
      </c>
    </row>
    <row r="74" spans="1:41" s="70" customFormat="1">
      <c r="A74" s="160"/>
      <c r="B74" s="165"/>
      <c r="C74" s="158"/>
      <c r="D74" s="120" t="s">
        <v>106</v>
      </c>
      <c r="E74" s="26">
        <v>69</v>
      </c>
      <c r="F74" s="46">
        <v>713.19200000000001</v>
      </c>
      <c r="G74" s="107">
        <v>0</v>
      </c>
      <c r="H74" s="71">
        <v>291.79500000000002</v>
      </c>
      <c r="I74" s="52">
        <v>0</v>
      </c>
      <c r="J74" s="108">
        <v>0</v>
      </c>
      <c r="K74" s="48">
        <v>0</v>
      </c>
      <c r="L74" s="48">
        <v>148.821</v>
      </c>
      <c r="M74" s="109">
        <v>0</v>
      </c>
      <c r="N74" s="68">
        <v>0</v>
      </c>
      <c r="O74" s="31">
        <v>0</v>
      </c>
      <c r="P74" s="31">
        <v>0</v>
      </c>
      <c r="Q74" s="31">
        <v>0</v>
      </c>
      <c r="R74" s="110">
        <v>0</v>
      </c>
      <c r="S74" s="111">
        <v>2018.665</v>
      </c>
      <c r="T74" s="48">
        <v>2041.335</v>
      </c>
      <c r="U74" s="31">
        <v>0</v>
      </c>
      <c r="V74" s="112">
        <v>0</v>
      </c>
      <c r="W74" s="30">
        <v>0</v>
      </c>
      <c r="X74" s="111">
        <v>0</v>
      </c>
      <c r="Y74" s="32">
        <v>0</v>
      </c>
      <c r="Z74" s="31">
        <v>0</v>
      </c>
      <c r="AA74" s="33">
        <v>15758.398744489486</v>
      </c>
      <c r="AB74" s="32">
        <v>0</v>
      </c>
      <c r="AC74" s="31">
        <v>0</v>
      </c>
      <c r="AD74" s="29">
        <v>0</v>
      </c>
      <c r="AE74" s="29">
        <v>470</v>
      </c>
      <c r="AF74" s="29">
        <v>0</v>
      </c>
      <c r="AG74" s="69">
        <v>0</v>
      </c>
      <c r="AH74" s="32">
        <v>7970.2304278888778</v>
      </c>
      <c r="AI74" s="31">
        <v>0</v>
      </c>
      <c r="AJ74" s="47">
        <v>0</v>
      </c>
      <c r="AK74" s="53">
        <v>0</v>
      </c>
      <c r="AL74" s="32">
        <f t="shared" si="3"/>
        <v>16941.590744489487</v>
      </c>
      <c r="AM74" s="31">
        <f t="shared" si="4"/>
        <v>12470.846427888875</v>
      </c>
      <c r="AN74" s="33">
        <f t="shared" si="5"/>
        <v>29412.437172378362</v>
      </c>
      <c r="AO74" s="26">
        <v>69</v>
      </c>
    </row>
    <row r="75" spans="1:41">
      <c r="A75" s="160"/>
      <c r="B75" s="165"/>
      <c r="C75" s="144" t="s">
        <v>107</v>
      </c>
      <c r="D75" s="145"/>
      <c r="E75" s="14">
        <v>70</v>
      </c>
      <c r="F75" s="121">
        <v>0</v>
      </c>
      <c r="G75" s="21">
        <v>0</v>
      </c>
      <c r="H75" s="67">
        <v>0</v>
      </c>
      <c r="I75" s="23">
        <v>0</v>
      </c>
      <c r="J75" s="15">
        <v>0</v>
      </c>
      <c r="K75" s="16">
        <v>0</v>
      </c>
      <c r="L75" s="16">
        <v>0</v>
      </c>
      <c r="M75" s="25">
        <v>0</v>
      </c>
      <c r="N75" s="17">
        <v>0</v>
      </c>
      <c r="O75" s="16">
        <v>0</v>
      </c>
      <c r="P75" s="16">
        <v>0</v>
      </c>
      <c r="Q75" s="16">
        <v>0</v>
      </c>
      <c r="R75" s="16">
        <v>2062.08</v>
      </c>
      <c r="S75" s="20">
        <v>0</v>
      </c>
      <c r="T75" s="16">
        <v>0</v>
      </c>
      <c r="U75" s="16">
        <v>0</v>
      </c>
      <c r="V75" s="102">
        <v>0</v>
      </c>
      <c r="W75" s="27">
        <v>0</v>
      </c>
      <c r="X75" s="103">
        <v>0</v>
      </c>
      <c r="Y75" s="15">
        <v>0</v>
      </c>
      <c r="Z75" s="16">
        <v>0</v>
      </c>
      <c r="AA75" s="122">
        <v>0</v>
      </c>
      <c r="AB75" s="15">
        <v>0</v>
      </c>
      <c r="AC75" s="16">
        <v>0</v>
      </c>
      <c r="AD75" s="16">
        <v>0</v>
      </c>
      <c r="AE75" s="16">
        <v>0</v>
      </c>
      <c r="AF75" s="16">
        <v>0</v>
      </c>
      <c r="AG75" s="106">
        <v>0</v>
      </c>
      <c r="AH75" s="15">
        <v>3812.1588000000002</v>
      </c>
      <c r="AI75" s="16">
        <v>0</v>
      </c>
      <c r="AJ75" s="23">
        <v>0</v>
      </c>
      <c r="AK75" s="24">
        <v>0</v>
      </c>
      <c r="AL75" s="15">
        <f t="shared" si="3"/>
        <v>0</v>
      </c>
      <c r="AM75" s="16">
        <f t="shared" si="4"/>
        <v>5874.2388000000001</v>
      </c>
      <c r="AN75" s="25">
        <f t="shared" si="5"/>
        <v>5874.2388000000001</v>
      </c>
      <c r="AO75" s="14">
        <v>70</v>
      </c>
    </row>
    <row r="76" spans="1:41">
      <c r="A76" s="160"/>
      <c r="B76" s="165"/>
      <c r="C76" s="144" t="s">
        <v>108</v>
      </c>
      <c r="D76" s="145"/>
      <c r="E76" s="14">
        <v>71</v>
      </c>
      <c r="F76" s="15">
        <v>0</v>
      </c>
      <c r="G76" s="16">
        <v>0</v>
      </c>
      <c r="H76" s="17">
        <v>0</v>
      </c>
      <c r="I76" s="23">
        <v>0</v>
      </c>
      <c r="J76" s="15">
        <v>0</v>
      </c>
      <c r="K76" s="16">
        <v>0</v>
      </c>
      <c r="L76" s="16">
        <v>0</v>
      </c>
      <c r="M76" s="25">
        <v>0</v>
      </c>
      <c r="N76" s="17">
        <v>0</v>
      </c>
      <c r="O76" s="16">
        <v>119917.42199999999</v>
      </c>
      <c r="P76" s="16">
        <v>0</v>
      </c>
      <c r="Q76" s="16">
        <v>0</v>
      </c>
      <c r="R76" s="16">
        <v>120545.76</v>
      </c>
      <c r="S76" s="16">
        <v>0</v>
      </c>
      <c r="T76" s="16">
        <v>0</v>
      </c>
      <c r="U76" s="16">
        <v>0</v>
      </c>
      <c r="V76" s="102">
        <v>0</v>
      </c>
      <c r="W76" s="27">
        <v>0</v>
      </c>
      <c r="X76" s="103">
        <v>0</v>
      </c>
      <c r="Y76" s="15">
        <v>0</v>
      </c>
      <c r="Z76" s="16">
        <v>0</v>
      </c>
      <c r="AA76" s="122">
        <v>0</v>
      </c>
      <c r="AB76" s="15">
        <v>0</v>
      </c>
      <c r="AC76" s="16">
        <v>0</v>
      </c>
      <c r="AD76" s="16">
        <v>0</v>
      </c>
      <c r="AE76" s="16">
        <v>2160.1576800000003</v>
      </c>
      <c r="AF76" s="16">
        <v>0</v>
      </c>
      <c r="AG76" s="106">
        <v>0</v>
      </c>
      <c r="AH76" s="121">
        <v>0</v>
      </c>
      <c r="AI76" s="16">
        <v>0</v>
      </c>
      <c r="AJ76" s="23">
        <v>0</v>
      </c>
      <c r="AK76" s="24">
        <v>0</v>
      </c>
      <c r="AL76" s="15">
        <f t="shared" si="3"/>
        <v>2160.1576800000003</v>
      </c>
      <c r="AM76" s="16">
        <f t="shared" si="4"/>
        <v>240463.18199999997</v>
      </c>
      <c r="AN76" s="25">
        <f t="shared" si="5"/>
        <v>242623.33967999998</v>
      </c>
      <c r="AO76" s="14">
        <v>71</v>
      </c>
    </row>
    <row r="77" spans="1:41">
      <c r="A77" s="160"/>
      <c r="B77" s="165"/>
      <c r="C77" s="144" t="s">
        <v>109</v>
      </c>
      <c r="D77" s="145"/>
      <c r="E77" s="14">
        <v>72</v>
      </c>
      <c r="F77" s="15">
        <v>0</v>
      </c>
      <c r="G77" s="16">
        <v>0</v>
      </c>
      <c r="H77" s="17">
        <v>0</v>
      </c>
      <c r="I77" s="23">
        <v>0</v>
      </c>
      <c r="J77" s="15">
        <v>0</v>
      </c>
      <c r="K77" s="16">
        <v>0</v>
      </c>
      <c r="L77" s="16">
        <v>0</v>
      </c>
      <c r="M77" s="25">
        <v>0</v>
      </c>
      <c r="N77" s="17">
        <v>0</v>
      </c>
      <c r="O77" s="16">
        <v>87.085999999999999</v>
      </c>
      <c r="P77" s="16">
        <v>0</v>
      </c>
      <c r="Q77" s="16">
        <v>6751</v>
      </c>
      <c r="R77" s="16">
        <v>0</v>
      </c>
      <c r="S77" s="16">
        <v>0</v>
      </c>
      <c r="T77" s="16">
        <v>0</v>
      </c>
      <c r="U77" s="16">
        <v>0</v>
      </c>
      <c r="V77" s="102">
        <v>0</v>
      </c>
      <c r="W77" s="17">
        <v>0</v>
      </c>
      <c r="X77" s="103">
        <v>0</v>
      </c>
      <c r="Y77" s="15">
        <v>0</v>
      </c>
      <c r="Z77" s="16">
        <v>0</v>
      </c>
      <c r="AA77" s="122">
        <v>0</v>
      </c>
      <c r="AB77" s="15">
        <v>0</v>
      </c>
      <c r="AC77" s="16">
        <v>0</v>
      </c>
      <c r="AD77" s="16">
        <v>0</v>
      </c>
      <c r="AE77" s="16">
        <v>0</v>
      </c>
      <c r="AF77" s="16">
        <v>0</v>
      </c>
      <c r="AG77" s="106">
        <v>0</v>
      </c>
      <c r="AH77" s="15">
        <v>0</v>
      </c>
      <c r="AI77" s="16">
        <v>0</v>
      </c>
      <c r="AJ77" s="23">
        <v>0</v>
      </c>
      <c r="AK77" s="24">
        <v>0</v>
      </c>
      <c r="AL77" s="15">
        <f t="shared" si="3"/>
        <v>0</v>
      </c>
      <c r="AM77" s="16">
        <f t="shared" si="4"/>
        <v>6838.0860000000002</v>
      </c>
      <c r="AN77" s="25">
        <f t="shared" si="5"/>
        <v>6838.0860000000002</v>
      </c>
      <c r="AO77" s="14">
        <v>72</v>
      </c>
    </row>
    <row r="78" spans="1:41">
      <c r="A78" s="160"/>
      <c r="B78" s="165"/>
      <c r="C78" s="140" t="s">
        <v>110</v>
      </c>
      <c r="D78" s="141"/>
      <c r="E78" s="26">
        <v>73</v>
      </c>
      <c r="F78" s="32">
        <v>0</v>
      </c>
      <c r="G78" s="31">
        <v>0</v>
      </c>
      <c r="H78" s="68">
        <v>0</v>
      </c>
      <c r="I78" s="52">
        <v>0</v>
      </c>
      <c r="J78" s="32">
        <v>0</v>
      </c>
      <c r="K78" s="31">
        <v>0</v>
      </c>
      <c r="L78" s="31">
        <v>0</v>
      </c>
      <c r="M78" s="33">
        <v>0</v>
      </c>
      <c r="N78" s="68">
        <v>0</v>
      </c>
      <c r="O78" s="31">
        <v>0</v>
      </c>
      <c r="P78" s="31">
        <v>0</v>
      </c>
      <c r="Q78" s="31">
        <v>0</v>
      </c>
      <c r="R78" s="31">
        <v>988.08</v>
      </c>
      <c r="S78" s="16">
        <v>0</v>
      </c>
      <c r="T78" s="16">
        <v>0</v>
      </c>
      <c r="U78" s="31">
        <v>0</v>
      </c>
      <c r="V78" s="112">
        <v>0</v>
      </c>
      <c r="W78" s="68">
        <v>0</v>
      </c>
      <c r="X78" s="111">
        <v>0</v>
      </c>
      <c r="Y78" s="32">
        <v>0</v>
      </c>
      <c r="Z78" s="31">
        <v>0</v>
      </c>
      <c r="AA78" s="123">
        <v>0</v>
      </c>
      <c r="AB78" s="32">
        <v>0</v>
      </c>
      <c r="AC78" s="31">
        <v>0</v>
      </c>
      <c r="AD78" s="31">
        <v>0</v>
      </c>
      <c r="AE78" s="31">
        <v>0</v>
      </c>
      <c r="AF78" s="31">
        <v>0</v>
      </c>
      <c r="AG78" s="69">
        <v>0</v>
      </c>
      <c r="AH78" s="124">
        <v>0</v>
      </c>
      <c r="AI78" s="31">
        <v>0</v>
      </c>
      <c r="AJ78" s="52">
        <v>0</v>
      </c>
      <c r="AK78" s="53">
        <v>0</v>
      </c>
      <c r="AL78" s="32">
        <f t="shared" si="3"/>
        <v>0</v>
      </c>
      <c r="AM78" s="31">
        <f t="shared" si="4"/>
        <v>988.08</v>
      </c>
      <c r="AN78" s="33">
        <f t="shared" si="5"/>
        <v>988.08</v>
      </c>
      <c r="AO78" s="26">
        <v>73</v>
      </c>
    </row>
    <row r="79" spans="1:41">
      <c r="A79" s="160"/>
      <c r="B79" s="165"/>
      <c r="C79" s="146" t="s">
        <v>111</v>
      </c>
      <c r="D79" s="147"/>
      <c r="E79" s="34">
        <v>74</v>
      </c>
      <c r="F79" s="35">
        <v>0</v>
      </c>
      <c r="G79" s="36">
        <v>0</v>
      </c>
      <c r="H79" s="37">
        <v>0</v>
      </c>
      <c r="I79" s="42">
        <v>0</v>
      </c>
      <c r="J79" s="35">
        <v>0</v>
      </c>
      <c r="K79" s="36">
        <v>0</v>
      </c>
      <c r="L79" s="36">
        <v>0</v>
      </c>
      <c r="M79" s="39">
        <v>0</v>
      </c>
      <c r="N79" s="37">
        <v>0</v>
      </c>
      <c r="O79" s="36">
        <v>120004.50799999999</v>
      </c>
      <c r="P79" s="36">
        <v>0</v>
      </c>
      <c r="Q79" s="36">
        <v>6751</v>
      </c>
      <c r="R79" s="36">
        <v>123595.92</v>
      </c>
      <c r="S79" s="40">
        <v>0</v>
      </c>
      <c r="T79" s="36">
        <v>0</v>
      </c>
      <c r="U79" s="36">
        <v>0</v>
      </c>
      <c r="V79" s="118">
        <v>0</v>
      </c>
      <c r="W79" s="40">
        <v>0</v>
      </c>
      <c r="X79" s="117">
        <v>0</v>
      </c>
      <c r="Y79" s="35">
        <v>0</v>
      </c>
      <c r="Z79" s="36">
        <v>0</v>
      </c>
      <c r="AA79" s="125">
        <v>0</v>
      </c>
      <c r="AB79" s="35">
        <v>0</v>
      </c>
      <c r="AC79" s="36">
        <v>0</v>
      </c>
      <c r="AD79" s="36">
        <v>0</v>
      </c>
      <c r="AE79" s="36">
        <v>2160.1576800000003</v>
      </c>
      <c r="AF79" s="36">
        <v>0</v>
      </c>
      <c r="AG79" s="79">
        <v>0</v>
      </c>
      <c r="AH79" s="35">
        <v>3812.1588000000002</v>
      </c>
      <c r="AI79" s="36">
        <v>0</v>
      </c>
      <c r="AJ79" s="42">
        <v>0</v>
      </c>
      <c r="AK79" s="43">
        <v>0</v>
      </c>
      <c r="AL79" s="35">
        <f t="shared" si="3"/>
        <v>2160.1576800000003</v>
      </c>
      <c r="AM79" s="36">
        <f t="shared" si="4"/>
        <v>254163.58679999999</v>
      </c>
      <c r="AN79" s="39">
        <f t="shared" si="5"/>
        <v>256323.74447999999</v>
      </c>
      <c r="AO79" s="34">
        <v>74</v>
      </c>
    </row>
    <row r="80" spans="1:41">
      <c r="A80" s="160"/>
      <c r="B80" s="165"/>
      <c r="C80" s="148" t="s">
        <v>112</v>
      </c>
      <c r="D80" s="149"/>
      <c r="E80" s="14">
        <v>75</v>
      </c>
      <c r="F80" s="121">
        <v>0</v>
      </c>
      <c r="G80" s="21">
        <v>0</v>
      </c>
      <c r="H80" s="67">
        <v>0</v>
      </c>
      <c r="I80" s="23">
        <v>0</v>
      </c>
      <c r="J80" s="121">
        <v>0</v>
      </c>
      <c r="K80" s="21">
        <v>0</v>
      </c>
      <c r="L80" s="21">
        <v>0</v>
      </c>
      <c r="M80" s="25">
        <v>0</v>
      </c>
      <c r="N80" s="17">
        <v>0</v>
      </c>
      <c r="O80" s="21">
        <v>0</v>
      </c>
      <c r="P80" s="16">
        <v>0</v>
      </c>
      <c r="Q80" s="16">
        <v>0</v>
      </c>
      <c r="R80" s="16">
        <v>0</v>
      </c>
      <c r="S80" s="21">
        <v>0</v>
      </c>
      <c r="T80" s="16">
        <v>0</v>
      </c>
      <c r="U80" s="16">
        <v>0</v>
      </c>
      <c r="V80" s="102">
        <v>0</v>
      </c>
      <c r="W80" s="17">
        <v>2753.79324</v>
      </c>
      <c r="X80" s="103">
        <v>0</v>
      </c>
      <c r="Y80" s="15">
        <v>0</v>
      </c>
      <c r="Z80" s="16">
        <v>0</v>
      </c>
      <c r="AA80" s="122">
        <v>141944.22382590183</v>
      </c>
      <c r="AB80" s="15">
        <v>0</v>
      </c>
      <c r="AC80" s="16">
        <v>0</v>
      </c>
      <c r="AD80" s="21">
        <v>0</v>
      </c>
      <c r="AE80" s="21">
        <v>0</v>
      </c>
      <c r="AF80" s="21">
        <v>0</v>
      </c>
      <c r="AG80" s="106">
        <v>0</v>
      </c>
      <c r="AH80" s="15">
        <v>47623.784399999997</v>
      </c>
      <c r="AI80" s="16">
        <v>0</v>
      </c>
      <c r="AJ80" s="106">
        <v>0</v>
      </c>
      <c r="AK80" s="24">
        <v>0</v>
      </c>
      <c r="AL80" s="15">
        <f t="shared" si="3"/>
        <v>141944.22382590183</v>
      </c>
      <c r="AM80" s="16">
        <f t="shared" si="4"/>
        <v>50377.577640000003</v>
      </c>
      <c r="AN80" s="25">
        <f t="shared" si="5"/>
        <v>192321.80146590184</v>
      </c>
      <c r="AO80" s="14">
        <v>75</v>
      </c>
    </row>
    <row r="81" spans="1:41" ht="28.5" customHeight="1">
      <c r="A81" s="160"/>
      <c r="B81" s="165"/>
      <c r="C81" s="140" t="s">
        <v>113</v>
      </c>
      <c r="D81" s="141"/>
      <c r="E81" s="26">
        <v>76</v>
      </c>
      <c r="F81" s="124">
        <v>0</v>
      </c>
      <c r="G81" s="29">
        <v>0</v>
      </c>
      <c r="H81" s="30">
        <v>0</v>
      </c>
      <c r="I81" s="52">
        <v>0</v>
      </c>
      <c r="J81" s="124">
        <v>0</v>
      </c>
      <c r="K81" s="29">
        <v>0</v>
      </c>
      <c r="L81" s="29">
        <v>0</v>
      </c>
      <c r="M81" s="33">
        <v>28.47</v>
      </c>
      <c r="N81" s="68">
        <v>0</v>
      </c>
      <c r="O81" s="29">
        <v>0</v>
      </c>
      <c r="P81" s="31">
        <v>0</v>
      </c>
      <c r="Q81" s="31">
        <v>0</v>
      </c>
      <c r="R81" s="31">
        <v>13788.962</v>
      </c>
      <c r="S81" s="29">
        <v>0</v>
      </c>
      <c r="T81" s="31">
        <v>0</v>
      </c>
      <c r="U81" s="31">
        <v>0</v>
      </c>
      <c r="V81" s="112">
        <v>0</v>
      </c>
      <c r="W81" s="68">
        <v>1120.6467600000001</v>
      </c>
      <c r="X81" s="111">
        <v>0</v>
      </c>
      <c r="Y81" s="32">
        <v>0</v>
      </c>
      <c r="Z81" s="31">
        <v>0</v>
      </c>
      <c r="AA81" s="123">
        <v>52759.31654300807</v>
      </c>
      <c r="AB81" s="32">
        <v>0</v>
      </c>
      <c r="AC81" s="31">
        <v>0</v>
      </c>
      <c r="AD81" s="29">
        <v>0</v>
      </c>
      <c r="AE81" s="29">
        <v>0</v>
      </c>
      <c r="AF81" s="29">
        <v>0</v>
      </c>
      <c r="AG81" s="69">
        <v>0</v>
      </c>
      <c r="AH81" s="32">
        <v>53219.108799999995</v>
      </c>
      <c r="AI81" s="31">
        <v>0</v>
      </c>
      <c r="AJ81" s="69">
        <v>0</v>
      </c>
      <c r="AK81" s="53">
        <v>0</v>
      </c>
      <c r="AL81" s="32">
        <f t="shared" si="3"/>
        <v>52787.786543008071</v>
      </c>
      <c r="AM81" s="31">
        <f t="shared" si="4"/>
        <v>68128.717560000005</v>
      </c>
      <c r="AN81" s="33">
        <f t="shared" si="5"/>
        <v>120916.50410300808</v>
      </c>
      <c r="AO81" s="26">
        <v>76</v>
      </c>
    </row>
    <row r="82" spans="1:41" ht="27" customHeight="1" thickBot="1">
      <c r="A82" s="161"/>
      <c r="B82" s="166"/>
      <c r="C82" s="142" t="s">
        <v>114</v>
      </c>
      <c r="D82" s="143"/>
      <c r="E82" s="54">
        <v>77</v>
      </c>
      <c r="F82" s="59">
        <v>563.08016700000007</v>
      </c>
      <c r="G82" s="55">
        <v>173.71033199999999</v>
      </c>
      <c r="H82" s="55">
        <v>2478.1390500000002</v>
      </c>
      <c r="I82" s="58">
        <v>0</v>
      </c>
      <c r="J82" s="126">
        <v>0</v>
      </c>
      <c r="K82" s="56">
        <v>721.02240099999995</v>
      </c>
      <c r="L82" s="56">
        <v>401.38020000000006</v>
      </c>
      <c r="M82" s="83">
        <v>28.47</v>
      </c>
      <c r="N82" s="82">
        <v>0</v>
      </c>
      <c r="O82" s="55">
        <v>957.94600000000003</v>
      </c>
      <c r="P82" s="55">
        <v>0</v>
      </c>
      <c r="Q82" s="55">
        <v>0</v>
      </c>
      <c r="R82" s="55">
        <v>13788.962</v>
      </c>
      <c r="S82" s="55">
        <v>95666.017000000022</v>
      </c>
      <c r="T82" s="55">
        <v>0</v>
      </c>
      <c r="U82" s="55">
        <v>0</v>
      </c>
      <c r="V82" s="127">
        <v>0</v>
      </c>
      <c r="W82" s="82">
        <v>3874.44</v>
      </c>
      <c r="X82" s="128">
        <v>0</v>
      </c>
      <c r="Y82" s="59">
        <v>0</v>
      </c>
      <c r="Z82" s="55">
        <v>0</v>
      </c>
      <c r="AA82" s="129">
        <v>194703.54036890989</v>
      </c>
      <c r="AB82" s="59">
        <v>0</v>
      </c>
      <c r="AC82" s="55">
        <v>0</v>
      </c>
      <c r="AD82" s="55">
        <v>6.0394505796737761</v>
      </c>
      <c r="AE82" s="55">
        <v>3760</v>
      </c>
      <c r="AF82" s="130">
        <v>0</v>
      </c>
      <c r="AG82" s="60">
        <v>400.47242399999999</v>
      </c>
      <c r="AH82" s="59">
        <v>100842.89319999999</v>
      </c>
      <c r="AI82" s="55">
        <v>0</v>
      </c>
      <c r="AJ82" s="58">
        <v>15164.654213711547</v>
      </c>
      <c r="AK82" s="61">
        <v>0</v>
      </c>
      <c r="AL82" s="59">
        <f t="shared" si="3"/>
        <v>199461.60241048958</v>
      </c>
      <c r="AM82" s="55">
        <f t="shared" si="4"/>
        <v>234069.16439671157</v>
      </c>
      <c r="AN82" s="83">
        <f t="shared" si="5"/>
        <v>433530.76680720114</v>
      </c>
      <c r="AO82" s="64">
        <v>77</v>
      </c>
    </row>
    <row r="83" spans="1:41" ht="18.75">
      <c r="A83" s="131"/>
      <c r="B83" s="131"/>
      <c r="C83" s="131"/>
      <c r="D83" s="131"/>
      <c r="E83" s="132"/>
      <c r="F83" s="133"/>
      <c r="G83" s="134"/>
      <c r="H83" s="134"/>
      <c r="I83" s="134"/>
      <c r="J83" s="133"/>
      <c r="K83" s="134"/>
      <c r="L83" s="134"/>
      <c r="M83" s="134"/>
      <c r="N83" s="135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3"/>
      <c r="Z83" s="134"/>
      <c r="AA83" s="134"/>
      <c r="AB83" s="133"/>
      <c r="AC83" s="134"/>
      <c r="AD83" s="134"/>
      <c r="AE83" s="134"/>
      <c r="AF83" s="134"/>
      <c r="AG83" s="134"/>
      <c r="AH83" s="133"/>
      <c r="AI83" s="134"/>
      <c r="AJ83" s="134"/>
      <c r="AK83" s="134"/>
      <c r="AL83" s="133"/>
      <c r="AM83" s="133"/>
      <c r="AN83" s="133"/>
      <c r="AO83" s="132"/>
    </row>
    <row r="84" spans="1:41">
      <c r="A84" s="136"/>
      <c r="B84" s="136"/>
      <c r="C84" s="136"/>
      <c r="D84" s="136"/>
      <c r="E84" s="13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6"/>
    </row>
    <row r="85" spans="1:4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7"/>
      <c r="AM85" s="137"/>
      <c r="AN85" s="137"/>
      <c r="AO85" s="136"/>
    </row>
    <row r="86" spans="1:41">
      <c r="A86" s="136"/>
      <c r="B86" s="136"/>
      <c r="C86" s="136"/>
      <c r="D86" s="136"/>
      <c r="E86" s="136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</row>
    <row r="87" spans="1:4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</row>
    <row r="88" spans="1:41">
      <c r="P88" s="1"/>
    </row>
    <row r="90" spans="1:41"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139"/>
      <c r="AI90" s="80"/>
      <c r="AJ90" s="80"/>
      <c r="AK90" s="80"/>
    </row>
    <row r="93" spans="1:41" s="1" customFormat="1">
      <c r="O93" s="2"/>
      <c r="P93" s="2"/>
    </row>
    <row r="94" spans="1:41" s="1" customFormat="1"/>
    <row r="95" spans="1:41" s="1" customFormat="1">
      <c r="O95" s="2"/>
      <c r="P95" s="2"/>
    </row>
  </sheetData>
  <mergeCells count="136">
    <mergeCell ref="Y2:AA2"/>
    <mergeCell ref="AB2:AG2"/>
    <mergeCell ref="AH2:AK2"/>
    <mergeCell ref="AL2:AN2"/>
    <mergeCell ref="AO2:AO5"/>
    <mergeCell ref="F3:F4"/>
    <mergeCell ref="G3:G4"/>
    <mergeCell ref="H3:H4"/>
    <mergeCell ref="I3:I4"/>
    <mergeCell ref="J3:J4"/>
    <mergeCell ref="F2:I2"/>
    <mergeCell ref="J2:M2"/>
    <mergeCell ref="N2:T2"/>
    <mergeCell ref="U2:X2"/>
    <mergeCell ref="K3:K4"/>
    <mergeCell ref="L3:L4"/>
    <mergeCell ref="M3:M4"/>
    <mergeCell ref="N3:N4"/>
    <mergeCell ref="V3:V4"/>
    <mergeCell ref="W3:W4"/>
    <mergeCell ref="X3:X4"/>
    <mergeCell ref="Y3:Y4"/>
    <mergeCell ref="Z3:Z4"/>
    <mergeCell ref="AA3:AA4"/>
    <mergeCell ref="O3:O4"/>
    <mergeCell ref="P3:P4"/>
    <mergeCell ref="Q3:Q4"/>
    <mergeCell ref="R3:R4"/>
    <mergeCell ref="S3:T3"/>
    <mergeCell ref="U3:U4"/>
    <mergeCell ref="AH3:AH4"/>
    <mergeCell ref="AI3:AI4"/>
    <mergeCell ref="AJ3:AJ4"/>
    <mergeCell ref="AK3:AK4"/>
    <mergeCell ref="AL3:AM3"/>
    <mergeCell ref="AN3:AN4"/>
    <mergeCell ref="AB3:AB4"/>
    <mergeCell ref="AC3:AC4"/>
    <mergeCell ref="AD3:AD4"/>
    <mergeCell ref="AE3:AE4"/>
    <mergeCell ref="AF3:AF4"/>
    <mergeCell ref="AG3:AG4"/>
    <mergeCell ref="AH5:AK5"/>
    <mergeCell ref="AL5:AN5"/>
    <mergeCell ref="A6:A12"/>
    <mergeCell ref="B6:B12"/>
    <mergeCell ref="C6:D6"/>
    <mergeCell ref="C7:D7"/>
    <mergeCell ref="C8:D8"/>
    <mergeCell ref="C9:D9"/>
    <mergeCell ref="C10:D10"/>
    <mergeCell ref="C11:D11"/>
    <mergeCell ref="F5:I5"/>
    <mergeCell ref="J5:M5"/>
    <mergeCell ref="N5:T5"/>
    <mergeCell ref="U5:X5"/>
    <mergeCell ref="Y5:AA5"/>
    <mergeCell ref="AB5:AG5"/>
    <mergeCell ref="A2:D5"/>
    <mergeCell ref="E2:E5"/>
    <mergeCell ref="B24:B34"/>
    <mergeCell ref="C24:D24"/>
    <mergeCell ref="C25:D25"/>
    <mergeCell ref="C26:D26"/>
    <mergeCell ref="C27:D27"/>
    <mergeCell ref="C28:D28"/>
    <mergeCell ref="C12:D12"/>
    <mergeCell ref="A13:A42"/>
    <mergeCell ref="B13:B23"/>
    <mergeCell ref="C13:D13"/>
    <mergeCell ref="C14:D14"/>
    <mergeCell ref="C15:D15"/>
    <mergeCell ref="C16:D16"/>
    <mergeCell ref="C17:D17"/>
    <mergeCell ref="C18:D18"/>
    <mergeCell ref="C19:D19"/>
    <mergeCell ref="C29:D29"/>
    <mergeCell ref="C30:D30"/>
    <mergeCell ref="C31:D31"/>
    <mergeCell ref="C32:D32"/>
    <mergeCell ref="C33:D33"/>
    <mergeCell ref="C34:D34"/>
    <mergeCell ref="C20:D20"/>
    <mergeCell ref="C21:D21"/>
    <mergeCell ref="C22:D22"/>
    <mergeCell ref="C23:D23"/>
    <mergeCell ref="C42:D42"/>
    <mergeCell ref="A43:A45"/>
    <mergeCell ref="B43:B45"/>
    <mergeCell ref="C43:D43"/>
    <mergeCell ref="C44:D44"/>
    <mergeCell ref="C45:D45"/>
    <mergeCell ref="B35:B41"/>
    <mergeCell ref="C35:D35"/>
    <mergeCell ref="C36:D36"/>
    <mergeCell ref="C37:D37"/>
    <mergeCell ref="C38:D38"/>
    <mergeCell ref="C39:D39"/>
    <mergeCell ref="C40:D40"/>
    <mergeCell ref="C41:D41"/>
    <mergeCell ref="A46:A82"/>
    <mergeCell ref="C46:D46"/>
    <mergeCell ref="B47:B82"/>
    <mergeCell ref="C47:D47"/>
    <mergeCell ref="C48:D48"/>
    <mergeCell ref="C49:D49"/>
    <mergeCell ref="C50:D50"/>
    <mergeCell ref="C51:D51"/>
    <mergeCell ref="C52:D52"/>
    <mergeCell ref="C53:D53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81:D81"/>
    <mergeCell ref="C82:D82"/>
    <mergeCell ref="C75:D75"/>
    <mergeCell ref="C76:D76"/>
    <mergeCell ref="C77:D77"/>
    <mergeCell ref="C78:D78"/>
    <mergeCell ref="C79:D79"/>
    <mergeCell ref="C80:D80"/>
    <mergeCell ref="C66:D66"/>
    <mergeCell ref="C67:D67"/>
    <mergeCell ref="C68:D68"/>
    <mergeCell ref="C69:D69"/>
    <mergeCell ref="C70:D70"/>
    <mergeCell ref="C71:C74"/>
  </mergeCells>
  <pageMargins left="0.39370078740157483" right="0.39370078740157483" top="0.98425196850393704" bottom="0.59055118110236227" header="0.51181102362204722" footer="0.51181102362204722"/>
  <pageSetup paperSize="8"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joul02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Mahnecke, Uwe (LSN)</dc:creator>
  <cp:lastModifiedBy>Mahnecke, Uwe (LSN)</cp:lastModifiedBy>
  <cp:lastPrinted>2017-12-19T09:31:07Z</cp:lastPrinted>
  <dcterms:created xsi:type="dcterms:W3CDTF">2017-12-19T09:27:32Z</dcterms:created>
  <dcterms:modified xsi:type="dcterms:W3CDTF">2017-12-19T09:42:47Z</dcterms:modified>
</cp:coreProperties>
</file>